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carlosbarco/Downloads/"/>
    </mc:Choice>
  </mc:AlternateContent>
  <xr:revisionPtr revIDLastSave="0" documentId="13_ncr:1_{D53EF511-BBE7-5146-A0F0-D15DEA9B4DDC}" xr6:coauthVersionLast="47" xr6:coauthVersionMax="47" xr10:uidLastSave="{00000000-0000-0000-0000-000000000000}"/>
  <bookViews>
    <workbookView xWindow="16620" yWindow="6780" windowWidth="33560" windowHeight="22020" xr2:uid="{00000000-000D-0000-FFFF-FFFF00000000}"/>
  </bookViews>
  <sheets>
    <sheet name="Tablero" sheetId="1" r:id="rId1"/>
  </sheets>
  <definedNames>
    <definedName name="_xlnm.Print_Area" localSheetId="0">Tablero!$B$1:$Q$30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Q11" i="1"/>
  <c r="N9" i="1"/>
  <c r="J25" i="1" l="1"/>
  <c r="J26" i="1"/>
  <c r="J27" i="1"/>
  <c r="J28" i="1"/>
  <c r="J29" i="1"/>
  <c r="J30" i="1"/>
  <c r="Q14" i="1" l="1"/>
  <c r="J24" i="1"/>
  <c r="J23" i="1"/>
  <c r="G14" i="1" l="1"/>
</calcChain>
</file>

<file path=xl/sharedStrings.xml><?xml version="1.0" encoding="utf-8"?>
<sst xmlns="http://schemas.openxmlformats.org/spreadsheetml/2006/main" count="74" uniqueCount="73">
  <si>
    <t>AUTORIDADES</t>
  </si>
  <si>
    <t>SERVICIOS PERSONALES, TÉCNICOS Y PROFESIONALES</t>
  </si>
  <si>
    <t>Presupuesto vigente</t>
  </si>
  <si>
    <t>Presupuesto ejecutado</t>
  </si>
  <si>
    <t>Procentaje de ejecución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</si>
  <si>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</si>
  <si>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</si>
  <si>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</si>
  <si>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</si>
  <si>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</si>
  <si>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</si>
  <si>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</si>
  <si>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</si>
  <si>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</si>
  <si>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</si>
  <si>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029</t>
  </si>
  <si>
    <t>Personal temporal 021
Personal temporal 022
Jornales 031</t>
  </si>
  <si>
    <t>Personal permanente 011</t>
  </si>
  <si>
    <t>Ministro</t>
  </si>
  <si>
    <t>Servicios Públicos Generales</t>
  </si>
  <si>
    <t>Orden Público y Seguridad Ciudadana</t>
  </si>
  <si>
    <t>Salud</t>
  </si>
  <si>
    <t>Eduación</t>
  </si>
  <si>
    <r>
      <rPr>
        <b/>
        <sz val="10"/>
        <color theme="1"/>
        <rFont val="Arial"/>
        <family val="2"/>
      </rPr>
      <t>PROGRAMA 1</t>
    </r>
    <r>
      <rPr>
        <sz val="10"/>
        <color theme="1"/>
        <rFont val="Arial"/>
        <family val="2"/>
      </rPr>
      <t xml:space="preserve">
Actividades Centrales</t>
    </r>
  </si>
  <si>
    <r>
      <rPr>
        <b/>
        <sz val="10"/>
        <color theme="1"/>
        <rFont val="Arial"/>
        <family val="2"/>
      </rPr>
      <t>PROGRAMA 3</t>
    </r>
    <r>
      <rPr>
        <sz val="10"/>
        <color theme="1"/>
        <rFont val="Arial"/>
        <family val="2"/>
      </rPr>
      <t xml:space="preserve">
Servicios de Inteligencia Civil (Actividad Común a los Programas 11 y 12)</t>
    </r>
  </si>
  <si>
    <r>
      <rPr>
        <b/>
        <sz val="10"/>
        <color theme="1"/>
        <rFont val="Arial"/>
        <family val="2"/>
      </rPr>
      <t>PROGRAMA 11</t>
    </r>
    <r>
      <rPr>
        <sz val="10"/>
        <color theme="1"/>
        <rFont val="Arial"/>
        <family val="2"/>
      </rPr>
      <t xml:space="preserve">
Servios de Seguridad a las Personas y su Patrimonio</t>
    </r>
  </si>
  <si>
    <r>
      <rPr>
        <b/>
        <sz val="10"/>
        <color theme="1"/>
        <rFont val="Arial"/>
        <family val="2"/>
      </rPr>
      <t>PROGRAMA 12</t>
    </r>
    <r>
      <rPr>
        <sz val="10"/>
        <color theme="1"/>
        <rFont val="Arial"/>
        <family val="2"/>
      </rPr>
      <t xml:space="preserve">
Servicios de Custodia y Rehabilitacion de Privados de Libertad</t>
    </r>
  </si>
  <si>
    <r>
      <rPr>
        <b/>
        <sz val="10"/>
        <color theme="1"/>
        <rFont val="Arial"/>
        <family val="2"/>
      </rPr>
      <t>PROGRAMA 14</t>
    </r>
    <r>
      <rPr>
        <sz val="10"/>
        <color theme="1"/>
        <rFont val="Arial"/>
        <family val="2"/>
      </rPr>
      <t xml:space="preserve">
Servicios de Divulgación Oficial</t>
    </r>
  </si>
  <si>
    <r>
      <rPr>
        <b/>
        <sz val="10"/>
        <color theme="1"/>
        <rFont val="Arial"/>
        <family val="2"/>
      </rPr>
      <t>PROGRAMA 15</t>
    </r>
    <r>
      <rPr>
        <sz val="10"/>
        <color theme="1"/>
        <rFont val="Arial"/>
        <family val="2"/>
      </rPr>
      <t xml:space="preserve">
Servicios de Gobierno Departamental y Registrio de Personas Jurídicas</t>
    </r>
  </si>
  <si>
    <r>
      <rPr>
        <b/>
        <sz val="10"/>
        <color theme="1"/>
        <rFont val="Arial"/>
        <family val="2"/>
      </rPr>
      <t>PROGRAMA 19</t>
    </r>
    <r>
      <rPr>
        <sz val="10"/>
        <color theme="1"/>
        <rFont val="Arial"/>
        <family val="2"/>
      </rPr>
      <t xml:space="preserve">
Servicios de Control Telemático</t>
    </r>
  </si>
  <si>
    <r>
      <rPr>
        <b/>
        <sz val="10"/>
        <color theme="1"/>
        <rFont val="Arial"/>
        <family val="2"/>
      </rPr>
      <t>PROGRAMA 99</t>
    </r>
    <r>
      <rPr>
        <sz val="10"/>
        <color theme="1"/>
        <rFont val="Arial"/>
        <family val="2"/>
      </rPr>
      <t xml:space="preserve">
Partidas No Asignables a Programas</t>
    </r>
  </si>
  <si>
    <r>
      <rPr>
        <b/>
        <sz val="10"/>
        <rFont val="Arial"/>
        <family val="2"/>
      </rPr>
      <t>I Viceministro</t>
    </r>
    <r>
      <rPr>
        <sz val="10"/>
        <rFont val="Arial"/>
        <family val="2"/>
      </rPr>
      <t xml:space="preserve">
 Seguridad</t>
    </r>
  </si>
  <si>
    <r>
      <rPr>
        <b/>
        <sz val="10"/>
        <rFont val="Arial"/>
        <family val="2"/>
      </rPr>
      <t>II Viceministro</t>
    </r>
    <r>
      <rPr>
        <sz val="10"/>
        <rFont val="Arial"/>
        <family val="2"/>
      </rPr>
      <t xml:space="preserve">
Administrativo</t>
    </r>
  </si>
  <si>
    <r>
      <rPr>
        <b/>
        <sz val="10"/>
        <rFont val="Arial"/>
        <family val="2"/>
      </rPr>
      <t>III Viceministro</t>
    </r>
    <r>
      <rPr>
        <sz val="10"/>
        <rFont val="Arial"/>
        <family val="2"/>
      </rPr>
      <t xml:space="preserve">
Prevención de la Violencia y el Delito</t>
    </r>
  </si>
  <si>
    <r>
      <rPr>
        <b/>
        <sz val="10"/>
        <rFont val="Arial"/>
        <family val="2"/>
      </rPr>
      <t>IV Viceministro</t>
    </r>
    <r>
      <rPr>
        <sz val="10"/>
        <rFont val="Arial"/>
        <family val="2"/>
      </rPr>
      <t xml:space="preserve">
Tecnología de la Información y las Comunicaciones</t>
    </r>
  </si>
  <si>
    <r>
      <rPr>
        <b/>
        <sz val="10"/>
        <rFont val="Arial"/>
        <family val="2"/>
      </rPr>
      <t>V Viceministro</t>
    </r>
    <r>
      <rPr>
        <sz val="10"/>
        <rFont val="Arial"/>
        <family val="2"/>
      </rPr>
      <t xml:space="preserve">
Antinarcóticos</t>
    </r>
  </si>
  <si>
    <t>MINISTERIO DE GOBERNACIÓN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</si>
  <si>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</si>
  <si>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</si>
  <si>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</si>
  <si>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</si>
  <si>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</si>
  <si>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</si>
  <si>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: A NIVEL REPÚBLICA</t>
  </si>
  <si>
    <t>Descripción del Programa</t>
  </si>
  <si>
    <t>Son las actividades de apoyo a todos los programas de la institución</t>
  </si>
  <si>
    <t>Corresponde a las actividades de apoyo en temas de Inteligencia Civil, para los servicios de seguridad a las personas y su patrimonio, y de custodia y rehabilitación de privados de libertad.</t>
  </si>
  <si>
    <t>Se realizan las intervenciones sustantivas dirigidas a mantener el orden público y seguridad ciudadana, a través de actividades de la gestión de las fuerzas policiales, formación y especialización policial, combate a la narcoactividad, investigación criminal, prevención de la violencia y el delito, servicios de control de tránsito, servicios de control de la seguridad privada, etc.</t>
  </si>
  <si>
    <t>Se realizan las intervenciones sustantivas dirigidas a la administración, gestión de apoyo de asuntos penitenciarios, dirigidos a la custodia y seguridad de privados de libertad y su rehabilitación.</t>
  </si>
  <si>
    <t xml:space="preserve">Administración y gestión de las actividades de impresión y distribución de documentos diversos y oficiales. </t>
  </si>
  <si>
    <t>Gestión de las actividades administrativas de las Gobernaciones Departamentales y del Registro de las Personas Jurídicas.</t>
  </si>
  <si>
    <t>Comprende las asignaciones destinadas a las transferencias corrientes, que no tienen una contraprestación de servicios en la estructura programática del presupuesto, pero que coadyuvan a la temática de los servicios que se brindan.</t>
  </si>
  <si>
    <t>El control telemático hace referencia a la utilización de dispositivos electrónicos de control, con el fin de controlar la presencia o ausencia de una persona en un determinado lugar.</t>
  </si>
  <si>
    <t xml:space="preserve">  </t>
  </si>
  <si>
    <t>Servicios técnicos o profesionales subgrupo 18</t>
  </si>
  <si>
    <t>ACTUALIZADO AL 31 DE ENERO DEL 2024</t>
  </si>
  <si>
    <t>Francisco Jiménez Irungaray</t>
  </si>
  <si>
    <t>Claudia del Rosario Palencia Morales</t>
  </si>
  <si>
    <t>Felipe Sánchez González</t>
  </si>
  <si>
    <t>Pendiente</t>
  </si>
  <si>
    <t>William Cameros</t>
  </si>
  <si>
    <t>Werner Ovalle</t>
  </si>
  <si>
    <t>PRINCIPALES AVANCES O LOGROS
AL 31 DE ENERO DE 2024</t>
  </si>
  <si>
    <t>Presupuesto vigente 2024</t>
  </si>
  <si>
    <t>1. Durante el presente año se han desarticulado diferentes tipos de estructuras criminales 05 dedicadas a la extorsión, homicidio, tráfico ilegal de personas, trata de personas, asesinato, robo agravado, falsificación de documentos, secuestro, lavado de dinero, feminicidio, violaciones y narcotráfico, dando como resultado la detención de 25 personas.</t>
  </si>
  <si>
    <t>2. En el combate frontal en la lucha contra las drogas se ha logrado en el presente año la captura de 81 personas de las cuales 3 aprehendidos se encuentran con proceso de extradición.</t>
  </si>
  <si>
    <t xml:space="preserve">4. En el ámbito de la Lucha y Combate Contra el Narcotráfico se realizaron las diferentes acciones al cierre de enero
• Incautación de diferentes tipos de droga (marihuana procesada, marihuana semillas crack, heroína) valorada en Q 568,208.15
• Erradicación de matas por un valor de Q 54,969,37500
• Incautación de bienes valorados en Q 708,025.00
• Incautación de dinero en diferentes monedas por un valor de Q 250,644.50
</t>
  </si>
  <si>
    <t>98 personas</t>
  </si>
  <si>
    <t>3. Con el objetivo de contribuir en la reducción de los indicadores de violencia y conflictividad en territorios focalizados mediante el desarrollo de acciones y procesos integrales, se dio la implementación del Plan 01-2024, dicho plan busca reducir la conflictividad en áreas vulnerables, desarrollando actividades basadas en los ejes de certamen y conmemoracion, prevención comunitaria, prevención escolar, capacitación y de actualización  permanente de la Estrategia Institucional de Prevención.</t>
  </si>
  <si>
    <t>5. Con el objetivo de fortalecer el combate frontal contra las extorsiones en todo el territorio nacional, las fuerzas de seguridad desarrollaron un total de 7 requisas. Dichas acciones permiten la desmantelación de redes criminales que operan desde los centros carcelarios.</t>
  </si>
  <si>
    <t>87 personas
219 personas
42 personas</t>
  </si>
  <si>
    <t>1,355 personas</t>
  </si>
  <si>
    <t>41,780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</si>
</sst>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b/>
      <sz val="14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196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5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1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6" fontId="2" fillId="4" borderId="0" xfId="0" applyNumberFormat="1" applyFont="1" applyFill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8" fontId="9" fillId="3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7" fontId="9" fillId="4" borderId="1" xfId="1" applyNumberFormat="1" applyFont="1" applyFill="1" applyBorder="1" applyAlignment="1">
      <alignment horizontal="center" vertical="center"/>
    </xf>
    <xf numFmtId="7" fontId="9" fillId="4" borderId="21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10" fontId="9" fillId="0" borderId="0" xfId="2" applyNumberFormat="1" applyFont="1" applyBorder="1" applyAlignment="1">
      <alignment horizontal="center" vertical="center"/>
    </xf>
    <xf numFmtId="7" fontId="9" fillId="4" borderId="12" xfId="1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7" fontId="0" fillId="4" borderId="0" xfId="0" applyNumberFormat="1" applyFill="1"/>
    <xf numFmtId="164" fontId="0" fillId="4" borderId="0" xfId="0" applyNumberFormat="1" applyFill="1"/>
    <xf numFmtId="0" fontId="13" fillId="5" borderId="22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 wrapText="1"/>
    </xf>
    <xf numFmtId="7" fontId="9" fillId="0" borderId="40" xfId="1" applyNumberFormat="1" applyFont="1" applyFill="1" applyBorder="1" applyAlignment="1">
      <alignment horizontal="justify" vertical="center" wrapText="1"/>
    </xf>
    <xf numFmtId="7" fontId="9" fillId="0" borderId="41" xfId="1" applyNumberFormat="1" applyFont="1" applyFill="1" applyBorder="1" applyAlignment="1">
      <alignment horizontal="justify" vertical="top" wrapText="1"/>
    </xf>
    <xf numFmtId="7" fontId="9" fillId="0" borderId="41" xfId="1" applyNumberFormat="1" applyFont="1" applyFill="1" applyBorder="1" applyAlignment="1">
      <alignment horizontal="justify" vertical="center" wrapText="1"/>
    </xf>
    <xf numFmtId="7" fontId="9" fillId="0" borderId="41" xfId="1" applyNumberFormat="1" applyFont="1" applyFill="1" applyBorder="1" applyAlignment="1">
      <alignment horizontal="justify" vertical="center"/>
    </xf>
    <xf numFmtId="7" fontId="9" fillId="0" borderId="42" xfId="1" applyNumberFormat="1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14" fillId="4" borderId="0" xfId="0" applyNumberFormat="1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0" fontId="9" fillId="3" borderId="15" xfId="2" applyNumberFormat="1" applyFont="1" applyFill="1" applyBorder="1" applyAlignment="1">
      <alignment horizontal="center" vertical="center"/>
    </xf>
    <xf numFmtId="10" fontId="9" fillId="3" borderId="14" xfId="2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8" fontId="9" fillId="3" borderId="3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17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9" fillId="0" borderId="1" xfId="2" applyNumberFormat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/>
    </xf>
    <xf numFmtId="10" fontId="9" fillId="0" borderId="21" xfId="2" applyNumberFormat="1" applyFont="1" applyBorder="1" applyAlignment="1">
      <alignment horizontal="center" vertical="center"/>
    </xf>
    <xf numFmtId="10" fontId="9" fillId="0" borderId="7" xfId="2" applyNumberFormat="1" applyFont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7" fontId="9" fillId="0" borderId="29" xfId="1" applyNumberFormat="1" applyFont="1" applyBorder="1" applyAlignment="1">
      <alignment horizontal="center" vertical="center"/>
    </xf>
    <xf numFmtId="7" fontId="9" fillId="0" borderId="1" xfId="1" applyNumberFormat="1" applyFont="1" applyBorder="1" applyAlignment="1">
      <alignment horizontal="center" vertical="center"/>
    </xf>
    <xf numFmtId="7" fontId="9" fillId="0" borderId="28" xfId="1" applyNumberFormat="1" applyFont="1" applyBorder="1" applyAlignment="1">
      <alignment horizontal="center" vertical="center"/>
    </xf>
    <xf numFmtId="7" fontId="9" fillId="0" borderId="12" xfId="1" applyNumberFormat="1" applyFont="1" applyBorder="1" applyAlignment="1">
      <alignment horizontal="center" vertical="center"/>
    </xf>
    <xf numFmtId="7" fontId="9" fillId="0" borderId="30" xfId="1" applyNumberFormat="1" applyFont="1" applyBorder="1" applyAlignment="1">
      <alignment horizontal="center" vertical="center"/>
    </xf>
    <xf numFmtId="7" fontId="9" fillId="0" borderId="21" xfId="1" applyNumberFormat="1" applyFont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10" fontId="9" fillId="0" borderId="12" xfId="2" applyNumberFormat="1" applyFont="1" applyBorder="1" applyAlignment="1">
      <alignment horizontal="center" vertical="center"/>
    </xf>
    <xf numFmtId="10" fontId="9" fillId="0" borderId="3" xfId="2" applyNumberFormat="1" applyFont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8" fontId="2" fillId="3" borderId="15" xfId="0" applyNumberFormat="1" applyFont="1" applyFill="1" applyBorder="1" applyAlignment="1">
      <alignment horizontal="center" vertical="center"/>
    </xf>
    <xf numFmtId="8" fontId="2" fillId="3" borderId="20" xfId="0" applyNumberFormat="1" applyFont="1" applyFill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3" xr:uid="{DE45FCE3-C46C-4F38-AA69-8415E750D3F9}"/>
    <cellStyle name="Moneda 2" xfId="4" xr:uid="{F56D231E-1D06-48A0-B0F9-504B8F0E93FB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1960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A5A5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1F3-4613-B47A-171F198B5AE8}"/>
              </c:ext>
            </c:extLst>
          </c:dPt>
          <c:dPt>
            <c:idx val="1"/>
            <c:bubble3D val="0"/>
            <c:spPr>
              <a:solidFill>
                <a:srgbClr val="0019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3-4613-B47A-171F198B5AE8}"/>
              </c:ext>
            </c:extLst>
          </c:dPt>
          <c:dLbls>
            <c:dLbl>
              <c:idx val="0"/>
              <c:layout>
                <c:manualLayout>
                  <c:x val="0.23637729250052913"/>
                  <c:y val="6.74660345290356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Pendiente </a:t>
                    </a:r>
                    <a:fld id="{BE2F69FA-5CE9-4576-8470-BD4DBF91BB5B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35752759349575"/>
                      <c:h val="0.220781550806606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1F3-4613-B47A-171F198B5AE8}"/>
                </c:ext>
              </c:extLst>
            </c:dLbl>
            <c:dLbl>
              <c:idx val="1"/>
              <c:layout>
                <c:manualLayout>
                  <c:x val="0.21659029056970558"/>
                  <c:y val="-0.1348421188670528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Ejecutado</a:t>
                    </a:r>
                    <a:r>
                      <a:rPr lang="en-US" baseline="0"/>
                      <a:t> </a:t>
                    </a:r>
                    <a:fld id="{C3BB9680-AF22-4C69-B3E2-1DC0AB941F23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30192533192116"/>
                      <c:h val="0.145033142869204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1F3-4613-B47A-171F198B5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(Tablero!$G$6,Tablero!$G$11:$G$13)</c15:sqref>
                  </c15:fullRef>
                </c:ext>
              </c:extLst>
              <c:f>(Tablero!$G$6,Tablero!$G$11)</c:f>
              <c:numCache>
                <c:formatCode>"Q"#,##0.00</c:formatCode>
                <c:ptCount val="2"/>
                <c:pt idx="0">
                  <c:v>6838356433.0200005</c:v>
                </c:pt>
                <c:pt idx="1">
                  <c:v>545124566.98000002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1F3-4613-B47A-171F198B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1039091</xdr:colOff>
      <xdr:row>1</xdr:row>
      <xdr:rowOff>121227</xdr:rowOff>
    </xdr:from>
    <xdr:to>
      <xdr:col>3</xdr:col>
      <xdr:colOff>2206559</xdr:colOff>
      <xdr:row>5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2</xdr:col>
      <xdr:colOff>214313</xdr:colOff>
      <xdr:row>2</xdr:row>
      <xdr:rowOff>54012</xdr:rowOff>
    </xdr:from>
    <xdr:to>
      <xdr:col>3</xdr:col>
      <xdr:colOff>851646</xdr:colOff>
      <xdr:row>4</xdr:row>
      <xdr:rowOff>266848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4188" y="435012"/>
          <a:ext cx="2351833" cy="752586"/>
        </a:xfrm>
        <a:prstGeom prst="rect">
          <a:avLst/>
        </a:prstGeom>
      </xdr:spPr>
    </xdr:pic>
    <xdr:clientData/>
  </xdr:twoCellAnchor>
  <xdr:twoCellAnchor editAs="oneCell">
    <xdr:from>
      <xdr:col>12</xdr:col>
      <xdr:colOff>464212</xdr:colOff>
      <xdr:row>13</xdr:row>
      <xdr:rowOff>294409</xdr:rowOff>
    </xdr:from>
    <xdr:to>
      <xdr:col>13</xdr:col>
      <xdr:colOff>1488202</xdr:colOff>
      <xdr:row>19</xdr:row>
      <xdr:rowOff>313766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90" r="4169" b="5461"/>
        <a:stretch/>
      </xdr:blipFill>
      <xdr:spPr>
        <a:xfrm>
          <a:off x="13054530" y="4000500"/>
          <a:ext cx="2837450" cy="2946130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3175000</xdr:colOff>
      <xdr:row>1</xdr:row>
      <xdr:rowOff>27214</xdr:rowOff>
    </xdr:from>
    <xdr:to>
      <xdr:col>16</xdr:col>
      <xdr:colOff>1170215</xdr:colOff>
      <xdr:row>6</xdr:row>
      <xdr:rowOff>81643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4000" y="217714"/>
          <a:ext cx="1313090" cy="1229179"/>
        </a:xfrm>
        <a:prstGeom prst="rect">
          <a:avLst/>
        </a:prstGeom>
      </xdr:spPr>
    </xdr:pic>
    <xdr:clientData/>
  </xdr:twoCellAnchor>
  <xdr:twoCellAnchor>
    <xdr:from>
      <xdr:col>5</xdr:col>
      <xdr:colOff>142874</xdr:colOff>
      <xdr:row>15</xdr:row>
      <xdr:rowOff>71438</xdr:rowOff>
    </xdr:from>
    <xdr:to>
      <xdr:col>6</xdr:col>
      <xdr:colOff>1381125</xdr:colOff>
      <xdr:row>19</xdr:row>
      <xdr:rowOff>321469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A2F2883-7A7A-487C-B0A5-282EB9B0B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357187</xdr:colOff>
      <xdr:row>16</xdr:row>
      <xdr:rowOff>107156</xdr:rowOff>
    </xdr:from>
    <xdr:to>
      <xdr:col>5</xdr:col>
      <xdr:colOff>1666874</xdr:colOff>
      <xdr:row>16</xdr:row>
      <xdr:rowOff>333374</xdr:rowOff>
    </xdr:to>
    <xdr:sp macro="" textlink="$G$9">
      <xdr:nvSpPr>
        <xdr:cNvPr id="7" name="CuadroTexto 6">
          <a:extLst>
            <a:ext uri="{FF2B5EF4-FFF2-40B4-BE49-F238E27FC236}">
              <a16:creationId xmlns:a16="http://schemas.microsoft.com/office/drawing/2014/main" id="{13126CD8-E156-4CCB-B865-B7D71D3B6D8F}"/>
            </a:ext>
          </a:extLst>
        </xdr:cNvPr>
        <xdr:cNvSpPr txBox="1"/>
      </xdr:nvSpPr>
      <xdr:spPr>
        <a:xfrm>
          <a:off x="4572000" y="5143500"/>
          <a:ext cx="1309687" cy="226218"/>
        </a:xfrm>
        <a:prstGeom prst="rect">
          <a:avLst/>
        </a:prstGeom>
        <a:solidFill>
          <a:srgbClr val="0019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B0A3035E-214F-4297-9B19-01BA6D08EBA6}" type="TxLink">
            <a:rPr lang="en-US" sz="1000" b="1" i="0" u="none" strike="noStrike">
              <a:solidFill>
                <a:schemeClr val="bg1"/>
              </a:solidFill>
              <a:latin typeface="Arial"/>
              <a:cs typeface="Arial"/>
            </a:rPr>
            <a:pPr algn="ctr"/>
            <a:t>Q7,383,481,000.00</a:t>
          </a:fld>
          <a:endParaRPr lang="es-GT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0.0058</cdr:y>
    </cdr:from>
    <cdr:to>
      <cdr:x>0.35109</cdr:x>
      <cdr:y>0.12042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4B09FB4-256B-4BB0-B69D-97FF0C4A9A70}"/>
            </a:ext>
          </a:extLst>
        </cdr:cNvPr>
        <cdr:cNvSpPr txBox="1"/>
      </cdr:nvSpPr>
      <cdr:spPr>
        <a:xfrm xmlns:a="http://schemas.openxmlformats.org/drawingml/2006/main">
          <a:off x="0" y="13188"/>
          <a:ext cx="1726407" cy="260656"/>
        </a:xfrm>
        <a:prstGeom xmlns:a="http://schemas.openxmlformats.org/drawingml/2006/main" prst="rect">
          <a:avLst/>
        </a:prstGeom>
        <a:solidFill xmlns:a="http://schemas.openxmlformats.org/drawingml/2006/main">
          <a:srgbClr val="00196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solidFill>
                <a:schemeClr val="bg1"/>
              </a:solidFill>
            </a:rPr>
            <a:t>Presupuesto</a:t>
          </a:r>
          <a:r>
            <a:rPr lang="es-GT" sz="1100" b="1" baseline="0">
              <a:solidFill>
                <a:schemeClr val="bg1"/>
              </a:solidFill>
            </a:rPr>
            <a:t> Vigente 2024</a:t>
          </a:r>
          <a:endParaRPr lang="es-GT" sz="1100" b="1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U37"/>
  <sheetViews>
    <sheetView showGridLines="0" tabSelected="1" topLeftCell="B23" zoomScale="80" zoomScaleNormal="80" workbookViewId="0">
      <selection activeCell="I24" sqref="I24"/>
    </sheetView>
  </sheetViews>
  <sheetFormatPr baseColWidth="10" defaultColWidth="11.5" defaultRowHeight="15" x14ac:dyDescent="0.2"/>
  <cols>
    <col min="1" max="1" width="0" style="1" hidden="1" customWidth="1"/>
    <col min="2" max="2" width="3.5" style="1" customWidth="1"/>
    <col min="3" max="3" width="22.5" style="1" customWidth="1"/>
    <col min="4" max="4" width="33.5" style="1" customWidth="1"/>
    <col min="5" max="5" width="3.83203125" style="1" customWidth="1"/>
    <col min="6" max="6" width="55.1640625" style="1" bestFit="1" customWidth="1"/>
    <col min="7" max="7" width="21.6640625" style="1" customWidth="1"/>
    <col min="8" max="8" width="3.83203125" style="1" customWidth="1"/>
    <col min="9" max="9" width="30.83203125" style="1" customWidth="1"/>
    <col min="10" max="10" width="2.1640625" style="1" customWidth="1"/>
    <col min="11" max="11" width="23.1640625" style="1" customWidth="1"/>
    <col min="12" max="12" width="3.5" style="1" customWidth="1"/>
    <col min="13" max="13" width="27.1640625" style="1" customWidth="1"/>
    <col min="14" max="14" width="27.33203125" style="1" customWidth="1"/>
    <col min="15" max="15" width="3.83203125" style="1" customWidth="1"/>
    <col min="16" max="16" width="43.5" style="1" customWidth="1"/>
    <col min="17" max="17" width="17.6640625" style="1" customWidth="1"/>
    <col min="18" max="18" width="3.5" style="1" customWidth="1"/>
    <col min="19" max="20" width="11.5" style="1"/>
    <col min="21" max="21" width="13.1640625" style="1" bestFit="1" customWidth="1"/>
    <col min="22" max="16384" width="11.5" style="1"/>
  </cols>
  <sheetData>
    <row r="3" spans="3:21" ht="25" x14ac:dyDescent="0.25">
      <c r="C3" s="108" t="s">
        <v>11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3:21" ht="18" x14ac:dyDescent="0.2">
      <c r="C4" s="109" t="s">
        <v>55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3:21" ht="23" x14ac:dyDescent="0.25"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3:21" ht="12.75" customHeight="1" x14ac:dyDescent="0.2">
      <c r="C6" s="9"/>
      <c r="D6" s="2"/>
      <c r="E6" s="2"/>
      <c r="F6" s="2"/>
      <c r="G6" s="36">
        <f>G9-G11</f>
        <v>6838356433.0200005</v>
      </c>
      <c r="H6" s="2"/>
      <c r="I6" s="2"/>
      <c r="J6" s="2"/>
      <c r="K6" s="2"/>
      <c r="L6" s="8"/>
      <c r="M6" s="8"/>
      <c r="N6" s="8"/>
      <c r="O6" s="8"/>
      <c r="P6" s="8"/>
      <c r="Q6" s="10"/>
    </row>
    <row r="7" spans="3:21" ht="16" thickBot="1" x14ac:dyDescent="0.25">
      <c r="C7" s="2"/>
      <c r="D7" s="2"/>
      <c r="E7" s="2"/>
      <c r="F7" s="2"/>
      <c r="G7" s="2"/>
      <c r="H7" s="2"/>
      <c r="I7" s="2"/>
      <c r="J7" s="2"/>
      <c r="K7" s="2" t="s">
        <v>53</v>
      </c>
      <c r="L7" s="8"/>
      <c r="M7" s="8"/>
      <c r="N7" s="8"/>
      <c r="O7" s="8"/>
      <c r="P7" s="8"/>
      <c r="Q7" s="8"/>
    </row>
    <row r="8" spans="3:21" ht="37.5" customHeight="1" thickBot="1" x14ac:dyDescent="0.25">
      <c r="C8" s="90" t="s">
        <v>0</v>
      </c>
      <c r="D8" s="91"/>
      <c r="E8" s="2"/>
      <c r="F8" s="90" t="s">
        <v>12</v>
      </c>
      <c r="G8" s="91"/>
      <c r="H8" s="2"/>
      <c r="I8" s="92" t="s">
        <v>9</v>
      </c>
      <c r="J8" s="93"/>
      <c r="K8" s="94"/>
      <c r="M8" s="112" t="s">
        <v>10</v>
      </c>
      <c r="N8" s="113"/>
      <c r="P8" s="56" t="s">
        <v>1</v>
      </c>
      <c r="Q8" s="114"/>
    </row>
    <row r="9" spans="3:21" ht="29.25" customHeight="1" x14ac:dyDescent="0.2">
      <c r="C9" s="102" t="s">
        <v>18</v>
      </c>
      <c r="D9" s="100" t="s">
        <v>56</v>
      </c>
      <c r="E9" s="2"/>
      <c r="F9" s="73" t="s">
        <v>63</v>
      </c>
      <c r="G9" s="95">
        <v>7383481000</v>
      </c>
      <c r="H9" s="2"/>
      <c r="I9" s="104" t="s">
        <v>37</v>
      </c>
      <c r="J9" s="105"/>
      <c r="K9" s="12">
        <v>463283371.48000002</v>
      </c>
      <c r="M9" s="143" t="s">
        <v>43</v>
      </c>
      <c r="N9" s="145">
        <f>G11</f>
        <v>545124566.98000002</v>
      </c>
      <c r="P9" s="132" t="s">
        <v>6</v>
      </c>
      <c r="Q9" s="148">
        <v>4701914318</v>
      </c>
      <c r="S9" s="3"/>
      <c r="T9" s="11"/>
    </row>
    <row r="10" spans="3:21" ht="29.25" customHeight="1" x14ac:dyDescent="0.2">
      <c r="C10" s="103"/>
      <c r="D10" s="101"/>
      <c r="E10" s="2"/>
      <c r="F10" s="74"/>
      <c r="G10" s="97"/>
      <c r="H10" s="2"/>
      <c r="I10" s="106" t="s">
        <v>38</v>
      </c>
      <c r="J10" s="107"/>
      <c r="K10" s="13">
        <v>40192568.899999999</v>
      </c>
      <c r="M10" s="144"/>
      <c r="N10" s="146"/>
      <c r="P10" s="132"/>
      <c r="Q10" s="148"/>
    </row>
    <row r="11" spans="3:21" ht="29.25" customHeight="1" x14ac:dyDescent="0.2">
      <c r="C11" s="75" t="s">
        <v>31</v>
      </c>
      <c r="D11" s="78" t="s">
        <v>57</v>
      </c>
      <c r="E11" s="2"/>
      <c r="F11" s="73" t="s">
        <v>3</v>
      </c>
      <c r="G11" s="95">
        <v>545124566.98000002</v>
      </c>
      <c r="H11" s="2"/>
      <c r="I11" s="106" t="s">
        <v>39</v>
      </c>
      <c r="J11" s="107"/>
      <c r="K11" s="13">
        <v>31834615.579999998</v>
      </c>
      <c r="M11" s="144"/>
      <c r="N11" s="146"/>
      <c r="P11" s="132" t="s">
        <v>7</v>
      </c>
      <c r="Q11" s="148">
        <f>K9</f>
        <v>463283371.48000002</v>
      </c>
      <c r="T11" s="149"/>
      <c r="U11" s="141"/>
    </row>
    <row r="12" spans="3:21" ht="29.25" customHeight="1" x14ac:dyDescent="0.2">
      <c r="C12" s="89"/>
      <c r="D12" s="99"/>
      <c r="E12" s="2"/>
      <c r="F12" s="98"/>
      <c r="G12" s="96"/>
      <c r="H12" s="2"/>
      <c r="I12" s="106" t="s">
        <v>40</v>
      </c>
      <c r="J12" s="107"/>
      <c r="K12" s="13">
        <v>22500</v>
      </c>
      <c r="M12" s="144"/>
      <c r="N12" s="146"/>
      <c r="P12" s="132"/>
      <c r="Q12" s="148"/>
      <c r="T12" s="149"/>
      <c r="U12" s="141"/>
    </row>
    <row r="13" spans="3:21" ht="29.25" customHeight="1" x14ac:dyDescent="0.2">
      <c r="C13" s="76"/>
      <c r="D13" s="79"/>
      <c r="E13" s="2"/>
      <c r="F13" s="74"/>
      <c r="G13" s="97"/>
      <c r="H13" s="2"/>
      <c r="I13" s="106" t="s">
        <v>41</v>
      </c>
      <c r="J13" s="107"/>
      <c r="K13" s="13">
        <v>2086665.97</v>
      </c>
      <c r="M13" s="103"/>
      <c r="N13" s="147"/>
      <c r="P13" s="132"/>
      <c r="Q13" s="148"/>
      <c r="T13" s="149"/>
      <c r="U13" s="142"/>
    </row>
    <row r="14" spans="3:21" ht="30.75" customHeight="1" thickBot="1" x14ac:dyDescent="0.25">
      <c r="C14" s="75" t="s">
        <v>32</v>
      </c>
      <c r="D14" s="78" t="s">
        <v>58</v>
      </c>
      <c r="E14" s="2"/>
      <c r="F14" s="73" t="s">
        <v>5</v>
      </c>
      <c r="G14" s="71">
        <f>G11/G9</f>
        <v>7.3830293188267157E-2</v>
      </c>
      <c r="H14" s="2"/>
      <c r="I14" s="139" t="s">
        <v>42</v>
      </c>
      <c r="J14" s="140"/>
      <c r="K14" s="14">
        <v>7704845.0499999998</v>
      </c>
      <c r="M14" s="67"/>
      <c r="N14" s="68"/>
      <c r="P14" s="132" t="s">
        <v>8</v>
      </c>
      <c r="Q14" s="131">
        <f>Q11/Q9</f>
        <v>9.8530798340251677E-2</v>
      </c>
      <c r="T14"/>
    </row>
    <row r="15" spans="3:21" ht="39" customHeight="1" thickBot="1" x14ac:dyDescent="0.25">
      <c r="C15" s="76"/>
      <c r="D15" s="79"/>
      <c r="E15" s="2"/>
      <c r="F15" s="74"/>
      <c r="G15" s="72"/>
      <c r="H15" s="2"/>
      <c r="I15" s="80" t="s">
        <v>14</v>
      </c>
      <c r="J15" s="81"/>
      <c r="K15" s="82"/>
      <c r="M15" s="67"/>
      <c r="N15" s="68"/>
      <c r="P15" s="132"/>
      <c r="Q15" s="131"/>
    </row>
    <row r="16" spans="3:21" ht="16.5" customHeight="1" x14ac:dyDescent="0.2">
      <c r="C16" s="75" t="s">
        <v>33</v>
      </c>
      <c r="D16" s="78" t="s">
        <v>59</v>
      </c>
      <c r="E16" s="2"/>
      <c r="F16" s="4"/>
      <c r="G16" s="5"/>
      <c r="H16" s="2"/>
      <c r="I16" s="133" t="s">
        <v>19</v>
      </c>
      <c r="J16" s="134"/>
      <c r="K16" s="77">
        <v>9287588.3399999999</v>
      </c>
      <c r="M16" s="67"/>
      <c r="N16" s="68"/>
      <c r="P16" s="23"/>
      <c r="Q16" s="7"/>
    </row>
    <row r="17" spans="3:18" ht="41.25" customHeight="1" x14ac:dyDescent="0.2">
      <c r="C17" s="76"/>
      <c r="D17" s="79"/>
      <c r="E17" s="2"/>
      <c r="F17" s="6"/>
      <c r="G17" s="7"/>
      <c r="H17" s="2"/>
      <c r="I17" s="135"/>
      <c r="J17" s="136"/>
      <c r="K17" s="61"/>
      <c r="M17" s="67"/>
      <c r="N17" s="68"/>
      <c r="P17" s="33" t="s">
        <v>17</v>
      </c>
      <c r="Q17" s="37" t="s">
        <v>72</v>
      </c>
    </row>
    <row r="18" spans="3:18" ht="54" customHeight="1" x14ac:dyDescent="0.2">
      <c r="C18" s="16" t="s">
        <v>34</v>
      </c>
      <c r="D18" s="17" t="s">
        <v>60</v>
      </c>
      <c r="E18" s="2"/>
      <c r="F18" s="6"/>
      <c r="G18" s="7"/>
      <c r="H18" s="2"/>
      <c r="I18" s="137" t="s">
        <v>20</v>
      </c>
      <c r="J18" s="138"/>
      <c r="K18" s="15">
        <v>533901586.42000002</v>
      </c>
      <c r="M18" s="67"/>
      <c r="N18" s="68"/>
      <c r="P18" s="33" t="s">
        <v>16</v>
      </c>
      <c r="Q18" s="37" t="s">
        <v>70</v>
      </c>
    </row>
    <row r="19" spans="3:18" ht="47.25" customHeight="1" x14ac:dyDescent="0.2">
      <c r="C19" s="59" t="s">
        <v>35</v>
      </c>
      <c r="D19" s="61" t="s">
        <v>61</v>
      </c>
      <c r="E19" s="2"/>
      <c r="F19" s="63"/>
      <c r="G19" s="64"/>
      <c r="H19" s="2"/>
      <c r="I19" s="137" t="s">
        <v>21</v>
      </c>
      <c r="J19" s="138"/>
      <c r="K19" s="15">
        <v>957647.88</v>
      </c>
      <c r="M19" s="67"/>
      <c r="N19" s="68"/>
      <c r="P19" s="34" t="s">
        <v>15</v>
      </c>
      <c r="Q19" s="37" t="s">
        <v>71</v>
      </c>
    </row>
    <row r="20" spans="3:18" ht="33.75" customHeight="1" thickBot="1" x14ac:dyDescent="0.25">
      <c r="C20" s="60"/>
      <c r="D20" s="62"/>
      <c r="E20" s="2"/>
      <c r="F20" s="65"/>
      <c r="G20" s="66"/>
      <c r="H20" s="2"/>
      <c r="I20" s="137" t="s">
        <v>22</v>
      </c>
      <c r="J20" s="138"/>
      <c r="K20" s="15">
        <v>977744.34</v>
      </c>
      <c r="M20" s="69"/>
      <c r="N20" s="70"/>
      <c r="P20" s="35" t="s">
        <v>54</v>
      </c>
      <c r="Q20" s="38" t="s">
        <v>67</v>
      </c>
    </row>
    <row r="21" spans="3:18" ht="16" thickBot="1" x14ac:dyDescent="0.25">
      <c r="C21" s="2"/>
      <c r="D21" s="2"/>
      <c r="E21" s="2"/>
      <c r="F21" s="2"/>
      <c r="G21" s="2"/>
      <c r="H21" s="2"/>
      <c r="I21" s="2"/>
      <c r="J21" s="2"/>
      <c r="K21" s="2"/>
    </row>
    <row r="22" spans="3:18" ht="35.25" customHeight="1" thickBot="1" x14ac:dyDescent="0.25">
      <c r="C22" s="2"/>
      <c r="D22" s="2"/>
      <c r="E22" s="2"/>
      <c r="F22" s="26" t="s">
        <v>44</v>
      </c>
      <c r="G22" s="119" t="s">
        <v>2</v>
      </c>
      <c r="H22" s="120"/>
      <c r="I22" s="27" t="s">
        <v>3</v>
      </c>
      <c r="J22" s="127" t="s">
        <v>4</v>
      </c>
      <c r="K22" s="128"/>
      <c r="L22" s="20"/>
      <c r="M22" s="86" t="s">
        <v>62</v>
      </c>
      <c r="N22" s="87"/>
      <c r="O22" s="87"/>
      <c r="P22" s="87"/>
      <c r="Q22" s="88"/>
    </row>
    <row r="23" spans="3:18" ht="54" customHeight="1" x14ac:dyDescent="0.2">
      <c r="C23" s="56" t="s">
        <v>13</v>
      </c>
      <c r="D23" s="154" t="s">
        <v>23</v>
      </c>
      <c r="E23" s="155"/>
      <c r="F23" s="28" t="s">
        <v>45</v>
      </c>
      <c r="G23" s="123">
        <v>166130979</v>
      </c>
      <c r="H23" s="124"/>
      <c r="I23" s="22">
        <v>11932874.02</v>
      </c>
      <c r="J23" s="129">
        <f>I23/G23</f>
        <v>7.1828108711741237E-2</v>
      </c>
      <c r="K23" s="130"/>
      <c r="L23" s="21"/>
      <c r="M23" s="83" t="s">
        <v>64</v>
      </c>
      <c r="N23" s="84"/>
      <c r="O23" s="84"/>
      <c r="P23" s="84"/>
      <c r="Q23" s="85"/>
    </row>
    <row r="24" spans="3:18" ht="57.75" customHeight="1" x14ac:dyDescent="0.2">
      <c r="C24" s="57"/>
      <c r="D24" s="150" t="s">
        <v>24</v>
      </c>
      <c r="E24" s="151"/>
      <c r="F24" s="29" t="s">
        <v>46</v>
      </c>
      <c r="G24" s="121">
        <v>80000000</v>
      </c>
      <c r="H24" s="122"/>
      <c r="I24" s="18">
        <v>3841393.64</v>
      </c>
      <c r="J24" s="115">
        <f t="shared" ref="J24:J30" si="0">I24/G24</f>
        <v>4.8017420500000005E-2</v>
      </c>
      <c r="K24" s="116"/>
      <c r="L24" s="21"/>
      <c r="M24" s="41" t="s">
        <v>65</v>
      </c>
      <c r="N24" s="42"/>
      <c r="O24" s="42"/>
      <c r="P24" s="42"/>
      <c r="Q24" s="43"/>
    </row>
    <row r="25" spans="3:18" ht="121.5" customHeight="1" x14ac:dyDescent="0.2">
      <c r="C25" s="57"/>
      <c r="D25" s="150" t="s">
        <v>25</v>
      </c>
      <c r="E25" s="151"/>
      <c r="F25" s="30" t="s">
        <v>47</v>
      </c>
      <c r="G25" s="121">
        <v>5871692253</v>
      </c>
      <c r="H25" s="122"/>
      <c r="I25" s="18">
        <v>461174641.81</v>
      </c>
      <c r="J25" s="115">
        <f t="shared" si="0"/>
        <v>7.8542032167025433E-2</v>
      </c>
      <c r="K25" s="116"/>
      <c r="L25" s="21"/>
      <c r="M25" s="41" t="s">
        <v>68</v>
      </c>
      <c r="N25" s="42"/>
      <c r="O25" s="42"/>
      <c r="P25" s="42"/>
      <c r="Q25" s="43"/>
      <c r="R25"/>
    </row>
    <row r="26" spans="3:18" ht="69" customHeight="1" x14ac:dyDescent="0.2">
      <c r="C26" s="57"/>
      <c r="D26" s="150" t="s">
        <v>26</v>
      </c>
      <c r="E26" s="151"/>
      <c r="F26" s="30" t="s">
        <v>48</v>
      </c>
      <c r="G26" s="121">
        <v>1053886348</v>
      </c>
      <c r="H26" s="122"/>
      <c r="I26" s="18">
        <v>58166804.189999998</v>
      </c>
      <c r="J26" s="115">
        <f t="shared" si="0"/>
        <v>5.5192672625834223E-2</v>
      </c>
      <c r="K26" s="116"/>
      <c r="L26" s="21"/>
      <c r="M26" s="44" t="s">
        <v>66</v>
      </c>
      <c r="N26" s="45"/>
      <c r="O26" s="45"/>
      <c r="P26" s="45"/>
      <c r="Q26" s="46"/>
    </row>
    <row r="27" spans="3:18" ht="28" x14ac:dyDescent="0.2">
      <c r="C27" s="57"/>
      <c r="D27" s="150" t="s">
        <v>27</v>
      </c>
      <c r="E27" s="151"/>
      <c r="F27" s="29" t="s">
        <v>49</v>
      </c>
      <c r="G27" s="121">
        <v>88752000</v>
      </c>
      <c r="H27" s="122"/>
      <c r="I27" s="18">
        <v>2744943.83</v>
      </c>
      <c r="J27" s="115">
        <f t="shared" si="0"/>
        <v>3.0928247588786734E-2</v>
      </c>
      <c r="K27" s="116"/>
      <c r="L27" s="21"/>
      <c r="M27" s="50"/>
      <c r="N27" s="51"/>
      <c r="O27" s="51"/>
      <c r="P27" s="51"/>
      <c r="Q27" s="52"/>
    </row>
    <row r="28" spans="3:18" ht="44.25" customHeight="1" x14ac:dyDescent="0.2">
      <c r="C28" s="57"/>
      <c r="D28" s="150" t="s">
        <v>28</v>
      </c>
      <c r="E28" s="151"/>
      <c r="F28" s="30" t="s">
        <v>50</v>
      </c>
      <c r="G28" s="121">
        <v>90469420</v>
      </c>
      <c r="H28" s="122"/>
      <c r="I28" s="18">
        <v>5770993.5099999998</v>
      </c>
      <c r="J28" s="115">
        <f t="shared" si="0"/>
        <v>6.3789438574935048E-2</v>
      </c>
      <c r="K28" s="116"/>
      <c r="L28" s="21"/>
      <c r="M28" s="53"/>
      <c r="N28" s="54"/>
      <c r="O28" s="54"/>
      <c r="P28" s="54"/>
      <c r="Q28" s="55"/>
    </row>
    <row r="29" spans="3:18" ht="57.75" customHeight="1" x14ac:dyDescent="0.2">
      <c r="C29" s="57"/>
      <c r="D29" s="150" t="s">
        <v>29</v>
      </c>
      <c r="E29" s="151"/>
      <c r="F29" s="31" t="s">
        <v>52</v>
      </c>
      <c r="G29" s="121">
        <v>28000000</v>
      </c>
      <c r="H29" s="122"/>
      <c r="I29" s="18">
        <v>1492915.98</v>
      </c>
      <c r="J29" s="115">
        <f t="shared" si="0"/>
        <v>5.3318427857142858E-2</v>
      </c>
      <c r="K29" s="116"/>
      <c r="L29" s="21"/>
      <c r="M29" s="44" t="s">
        <v>69</v>
      </c>
      <c r="N29" s="45"/>
      <c r="O29" s="45"/>
      <c r="P29" s="45"/>
      <c r="Q29" s="46"/>
    </row>
    <row r="30" spans="3:18" ht="66" customHeight="1" thickBot="1" x14ac:dyDescent="0.25">
      <c r="C30" s="58"/>
      <c r="D30" s="152" t="s">
        <v>30</v>
      </c>
      <c r="E30" s="153"/>
      <c r="F30" s="32" t="s">
        <v>51</v>
      </c>
      <c r="G30" s="125">
        <v>4550000</v>
      </c>
      <c r="H30" s="126"/>
      <c r="I30" s="19">
        <v>0</v>
      </c>
      <c r="J30" s="117">
        <f t="shared" si="0"/>
        <v>0</v>
      </c>
      <c r="K30" s="118"/>
      <c r="L30" s="21"/>
      <c r="M30" s="47"/>
      <c r="N30" s="48"/>
      <c r="O30" s="48"/>
      <c r="P30" s="48"/>
      <c r="Q30" s="49"/>
    </row>
    <row r="31" spans="3:18" ht="8.25" customHeight="1" x14ac:dyDescent="0.2"/>
    <row r="32" spans="3:18" ht="53.25" customHeight="1" x14ac:dyDescent="0.2">
      <c r="I32" s="24"/>
      <c r="M32" s="39"/>
      <c r="N32" s="39"/>
      <c r="O32" s="39"/>
      <c r="P32" s="39"/>
    </row>
    <row r="33" spans="9:17" x14ac:dyDescent="0.2">
      <c r="I33" s="25"/>
    </row>
    <row r="35" spans="9:17" x14ac:dyDescent="0.2">
      <c r="M35" s="40"/>
      <c r="N35" s="40"/>
      <c r="O35" s="40"/>
      <c r="P35" s="40"/>
      <c r="Q35" s="40"/>
    </row>
    <row r="36" spans="9:17" x14ac:dyDescent="0.2">
      <c r="M36" s="40"/>
      <c r="N36" s="40"/>
      <c r="O36" s="40"/>
      <c r="P36" s="40"/>
      <c r="Q36" s="40"/>
    </row>
    <row r="37" spans="9:17" ht="63" customHeight="1" x14ac:dyDescent="0.2">
      <c r="M37" s="40"/>
      <c r="N37" s="40"/>
      <c r="O37" s="40"/>
      <c r="P37" s="40"/>
      <c r="Q37" s="40"/>
    </row>
  </sheetData>
  <mergeCells count="83">
    <mergeCell ref="D28:E28"/>
    <mergeCell ref="D29:E29"/>
    <mergeCell ref="D30:E30"/>
    <mergeCell ref="D23:E23"/>
    <mergeCell ref="D24:E24"/>
    <mergeCell ref="D25:E25"/>
    <mergeCell ref="D26:E26"/>
    <mergeCell ref="D27:E27"/>
    <mergeCell ref="U11:U13"/>
    <mergeCell ref="M9:M13"/>
    <mergeCell ref="N9:N13"/>
    <mergeCell ref="Q9:Q10"/>
    <mergeCell ref="P9:P10"/>
    <mergeCell ref="Q11:Q13"/>
    <mergeCell ref="P11:P13"/>
    <mergeCell ref="T11:T13"/>
    <mergeCell ref="J24:K24"/>
    <mergeCell ref="J25:K25"/>
    <mergeCell ref="I11:J11"/>
    <mergeCell ref="I12:J12"/>
    <mergeCell ref="I13:J13"/>
    <mergeCell ref="I14:J14"/>
    <mergeCell ref="I20:J20"/>
    <mergeCell ref="Q14:Q15"/>
    <mergeCell ref="P14:P15"/>
    <mergeCell ref="I16:J17"/>
    <mergeCell ref="I18:J18"/>
    <mergeCell ref="I19:J19"/>
    <mergeCell ref="J29:K29"/>
    <mergeCell ref="J30:K30"/>
    <mergeCell ref="G22:H22"/>
    <mergeCell ref="G25:H25"/>
    <mergeCell ref="G24:H24"/>
    <mergeCell ref="G23:H23"/>
    <mergeCell ref="G26:H26"/>
    <mergeCell ref="G27:H27"/>
    <mergeCell ref="G28:H28"/>
    <mergeCell ref="G29:H29"/>
    <mergeCell ref="G30:H30"/>
    <mergeCell ref="J26:K26"/>
    <mergeCell ref="J27:K27"/>
    <mergeCell ref="J28:K28"/>
    <mergeCell ref="J22:K22"/>
    <mergeCell ref="J23:K23"/>
    <mergeCell ref="C3:Q3"/>
    <mergeCell ref="C4:Q4"/>
    <mergeCell ref="C5:Q5"/>
    <mergeCell ref="M8:N8"/>
    <mergeCell ref="P8:Q8"/>
    <mergeCell ref="C11:C13"/>
    <mergeCell ref="F8:G8"/>
    <mergeCell ref="C8:D8"/>
    <mergeCell ref="I8:K8"/>
    <mergeCell ref="G11:G13"/>
    <mergeCell ref="F11:F13"/>
    <mergeCell ref="D11:D13"/>
    <mergeCell ref="G9:G10"/>
    <mergeCell ref="F9:F10"/>
    <mergeCell ref="D9:D10"/>
    <mergeCell ref="C9:C10"/>
    <mergeCell ref="I9:J9"/>
    <mergeCell ref="I10:J10"/>
    <mergeCell ref="C23:C30"/>
    <mergeCell ref="C19:C20"/>
    <mergeCell ref="D19:D20"/>
    <mergeCell ref="F19:G20"/>
    <mergeCell ref="M14:N20"/>
    <mergeCell ref="G14:G15"/>
    <mergeCell ref="F14:F15"/>
    <mergeCell ref="C14:C15"/>
    <mergeCell ref="K16:K17"/>
    <mergeCell ref="D14:D15"/>
    <mergeCell ref="D16:D17"/>
    <mergeCell ref="C16:C17"/>
    <mergeCell ref="I15:K15"/>
    <mergeCell ref="M23:Q23"/>
    <mergeCell ref="M22:Q22"/>
    <mergeCell ref="M25:Q25"/>
    <mergeCell ref="M32:P32"/>
    <mergeCell ref="M35:Q37"/>
    <mergeCell ref="M24:Q24"/>
    <mergeCell ref="M29:Q30"/>
    <mergeCell ref="M26:Q28"/>
  </mergeCells>
  <printOptions horizontalCentered="1"/>
  <pageMargins left="0.23622047244094491" right="0.23622047244094491" top="0.59055118110236227" bottom="0.59055118110236227" header="0.31496062992125984" footer="0.31496062992125984"/>
  <pageSetup paperSize="14" scale="4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de3127d-b50e-4c29-b846-9213acea4d89"/>
    <ds:schemaRef ds:uri="http://purl.org/dc/terms/"/>
    <ds:schemaRef ds:uri="http://schemas.microsoft.com/office/2006/documentManagement/types"/>
    <ds:schemaRef ds:uri="http://purl.org/dc/dcmitype/"/>
    <ds:schemaRef ds:uri="efcf9931-6988-4c26-989d-90fd7d9d617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Tablero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Carlos Humberto Gomez Barco</cp:lastModifiedBy>
  <cp:lastPrinted>2024-02-09T20:59:09Z</cp:lastPrinted>
  <dcterms:created xsi:type="dcterms:W3CDTF">2023-02-11T22:01:01Z</dcterms:created>
  <dcterms:modified xsi:type="dcterms:W3CDTF">2024-02-15T17:50:14Z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