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1.23.58\caee\3 - INFORMES\2024\03 - RENDICIÓN DE CUENTAS\"/>
    </mc:Choice>
  </mc:AlternateContent>
  <xr:revisionPtr revIDLastSave="0" documentId="13_ncr:1_{A1FE1F6F-0B98-49EF-B2BF-FD5E1FD611F2}" xr6:coauthVersionLast="47" xr6:coauthVersionMax="47" xr10:uidLastSave="{00000000-0000-0000-0000-000000000000}"/>
  <bookViews>
    <workbookView xWindow="-120" yWindow="-120" windowWidth="29040" windowHeight="15720" xr2:uid="{00000000-000D-0000-FFFF-FFFF00000000}"/>
  </bookViews>
  <sheets>
    <sheet name="Tablero" sheetId="1" r:id="rId1"/>
  </sheets>
  <definedNames>
    <definedName name="_xlnm.Print_Area" localSheetId="0">Tablero!$B$1:$Q$30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Q11" i="1"/>
  <c r="N9" i="1"/>
  <c r="J25" i="1" l="1"/>
  <c r="J26" i="1"/>
  <c r="J27" i="1"/>
  <c r="J28" i="1"/>
  <c r="J29" i="1"/>
  <c r="J30" i="1"/>
  <c r="Q14" i="1" l="1"/>
  <c r="J24" i="1"/>
  <c r="J23" i="1"/>
  <c r="G14" i="1" l="1"/>
</calcChain>
</file>

<file path=xl/sharedStrings.xml><?xml version="1.0" encoding="utf-8"?>
<sst xmlns="http://schemas.openxmlformats.org/spreadsheetml/2006/main" count="74" uniqueCount="73">
  <si>
    <t>AUTORIDADES</t>
  </si>
  <si>
    <t>SERVICIOS PERSONALES, TÉCNICOS Y PROFESIONALES</t>
  </si>
  <si>
    <t>Presupuesto vigente</t>
  </si>
  <si>
    <t>Presupuesto ejecutado</t>
  </si>
  <si>
    <t>Procentaje de ejecución</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</si>
  <si>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</si>
  <si>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</si>
  <si>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</si>
  <si>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</si>
  <si>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</si>
  <si>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</si>
  <si>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</si>
  <si>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</si>
  <si>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 xml:space="preserve"> PROGRAMAS PRESUPUESTA-RIOS</t>
  </si>
  <si>
    <t>EJECUCIÓN 
POR FINALIDADES</t>
  </si>
  <si>
    <t>Servicios técnicos o profesionales 029</t>
  </si>
  <si>
    <t>Personal temporal 021
Personal temporal 022
Jornales 031</t>
  </si>
  <si>
    <t>Personal permanente 011</t>
  </si>
  <si>
    <t>Ministro</t>
  </si>
  <si>
    <t>Servicios Públicos Generales</t>
  </si>
  <si>
    <t>Orden Público y Seguridad Ciudadana</t>
  </si>
  <si>
    <t>Salud</t>
  </si>
  <si>
    <t>Eduación</t>
  </si>
  <si>
    <r>
      <rPr>
        <b/>
        <sz val="10"/>
        <color theme="1"/>
        <rFont val="Arial"/>
        <family val="2"/>
      </rPr>
      <t>PROGRAMA 1</t>
    </r>
    <r>
      <rPr>
        <sz val="10"/>
        <color theme="1"/>
        <rFont val="Arial"/>
        <family val="2"/>
      </rPr>
      <t xml:space="preserve">
Actividades Centrales</t>
    </r>
  </si>
  <si>
    <r>
      <rPr>
        <b/>
        <sz val="10"/>
        <color theme="1"/>
        <rFont val="Arial"/>
        <family val="2"/>
      </rPr>
      <t>PROGRAMA 3</t>
    </r>
    <r>
      <rPr>
        <sz val="10"/>
        <color theme="1"/>
        <rFont val="Arial"/>
        <family val="2"/>
      </rPr>
      <t xml:space="preserve">
Servicios de Inteligencia Civil (Actividad Común a los Programas 11 y 12)</t>
    </r>
  </si>
  <si>
    <r>
      <rPr>
        <b/>
        <sz val="10"/>
        <color theme="1"/>
        <rFont val="Arial"/>
        <family val="2"/>
      </rPr>
      <t>PROGRAMA 11</t>
    </r>
    <r>
      <rPr>
        <sz val="10"/>
        <color theme="1"/>
        <rFont val="Arial"/>
        <family val="2"/>
      </rPr>
      <t xml:space="preserve">
Servios de Seguridad a las Personas y su Patrimonio</t>
    </r>
  </si>
  <si>
    <r>
      <rPr>
        <b/>
        <sz val="10"/>
        <color theme="1"/>
        <rFont val="Arial"/>
        <family val="2"/>
      </rPr>
      <t>PROGRAMA 12</t>
    </r>
    <r>
      <rPr>
        <sz val="10"/>
        <color theme="1"/>
        <rFont val="Arial"/>
        <family val="2"/>
      </rPr>
      <t xml:space="preserve">
Servicios de Custodia y Rehabilitacion de Privados de Libertad</t>
    </r>
  </si>
  <si>
    <r>
      <rPr>
        <b/>
        <sz val="10"/>
        <color theme="1"/>
        <rFont val="Arial"/>
        <family val="2"/>
      </rPr>
      <t>PROGRAMA 14</t>
    </r>
    <r>
      <rPr>
        <sz val="10"/>
        <color theme="1"/>
        <rFont val="Arial"/>
        <family val="2"/>
      </rPr>
      <t xml:space="preserve">
Servicios de Divulgación Oficial</t>
    </r>
  </si>
  <si>
    <r>
      <rPr>
        <b/>
        <sz val="10"/>
        <color theme="1"/>
        <rFont val="Arial"/>
        <family val="2"/>
      </rPr>
      <t>PROGRAMA 15</t>
    </r>
    <r>
      <rPr>
        <sz val="10"/>
        <color theme="1"/>
        <rFont val="Arial"/>
        <family val="2"/>
      </rPr>
      <t xml:space="preserve">
Servicios de Gobierno Departamental y Registrio de Personas Jurídicas</t>
    </r>
  </si>
  <si>
    <r>
      <rPr>
        <b/>
        <sz val="10"/>
        <color theme="1"/>
        <rFont val="Arial"/>
        <family val="2"/>
      </rPr>
      <t>PROGRAMA 19</t>
    </r>
    <r>
      <rPr>
        <sz val="10"/>
        <color theme="1"/>
        <rFont val="Arial"/>
        <family val="2"/>
      </rPr>
      <t xml:space="preserve">
Servicios de Control Telemático</t>
    </r>
  </si>
  <si>
    <r>
      <rPr>
        <b/>
        <sz val="10"/>
        <color theme="1"/>
        <rFont val="Arial"/>
        <family val="2"/>
      </rPr>
      <t>PROGRAMA 99</t>
    </r>
    <r>
      <rPr>
        <sz val="10"/>
        <color theme="1"/>
        <rFont val="Arial"/>
        <family val="2"/>
      </rPr>
      <t xml:space="preserve">
Partidas No Asignables a Programas</t>
    </r>
  </si>
  <si>
    <r>
      <rPr>
        <b/>
        <sz val="10"/>
        <rFont val="Arial"/>
        <family val="2"/>
      </rPr>
      <t>I Viceministro</t>
    </r>
    <r>
      <rPr>
        <sz val="10"/>
        <rFont val="Arial"/>
        <family val="2"/>
      </rPr>
      <t xml:space="preserve">
 Seguridad</t>
    </r>
  </si>
  <si>
    <r>
      <rPr>
        <b/>
        <sz val="10"/>
        <rFont val="Arial"/>
        <family val="2"/>
      </rPr>
      <t>II Viceministro</t>
    </r>
    <r>
      <rPr>
        <sz val="10"/>
        <rFont val="Arial"/>
        <family val="2"/>
      </rPr>
      <t xml:space="preserve">
Administrativo</t>
    </r>
  </si>
  <si>
    <r>
      <rPr>
        <b/>
        <sz val="10"/>
        <rFont val="Arial"/>
        <family val="2"/>
      </rPr>
      <t>III Viceministro</t>
    </r>
    <r>
      <rPr>
        <sz val="10"/>
        <rFont val="Arial"/>
        <family val="2"/>
      </rPr>
      <t xml:space="preserve">
Prevención de la Violencia y el Delito</t>
    </r>
  </si>
  <si>
    <r>
      <rPr>
        <b/>
        <sz val="10"/>
        <rFont val="Arial"/>
        <family val="2"/>
      </rPr>
      <t>IV Viceministro</t>
    </r>
    <r>
      <rPr>
        <sz val="10"/>
        <rFont val="Arial"/>
        <family val="2"/>
      </rPr>
      <t xml:space="preserve">
Tecnología de la Información y las Comunicaciones</t>
    </r>
  </si>
  <si>
    <r>
      <rPr>
        <b/>
        <sz val="10"/>
        <rFont val="Arial"/>
        <family val="2"/>
      </rPr>
      <t>V Viceministro</t>
    </r>
    <r>
      <rPr>
        <sz val="10"/>
        <rFont val="Arial"/>
        <family val="2"/>
      </rPr>
      <t xml:space="preserve">
Antinarcóticos</t>
    </r>
  </si>
  <si>
    <t>MINISTERIO DE GOBERNACIÓN</t>
  </si>
  <si>
    <t>Grupo (000): Servicios Personales</t>
  </si>
  <si>
    <t>Grupo (100): Servicios No Personales</t>
  </si>
  <si>
    <t>Grupo (200): Materiales y Suministros</t>
  </si>
  <si>
    <t>Grupo (300): Propiedad, Planta, Equipo e Intangibles</t>
  </si>
  <si>
    <t>Grupo (400): Transferencias Corrientes</t>
  </si>
  <si>
    <t>Grupo (900): Asignaciones Globales</t>
  </si>
  <si>
    <t>Región : A NIVEL REPÚBLICA</t>
  </si>
  <si>
    <t>Descripción del Programa</t>
  </si>
  <si>
    <t>Son las actividades de apoyo a todos los programas de la institución</t>
  </si>
  <si>
    <t>Corresponde a las actividades de apoyo en temas de Inteligencia Civil, para los servicios de seguridad a las personas y su patrimonio, y de custodia y rehabilitación de privados de libertad.</t>
  </si>
  <si>
    <t>Se realizan las intervenciones sustantivas dirigidas a mantener el orden público y seguridad ciudadana, a través de actividades de la gestión de las fuerzas policiales, formación y especialización policial, combate a la narcoactividad, investigación criminal, prevención de la violencia y el delito, servicios de control de tránsito, servicios de control de la seguridad privada, etc.</t>
  </si>
  <si>
    <t>Se realizan las intervenciones sustantivas dirigidas a la administración, gestión de apoyo de asuntos penitenciarios, dirigidos a la custodia y seguridad de privados de libertad y su rehabilitación.</t>
  </si>
  <si>
    <t xml:space="preserve">Administración y gestión de las actividades de impresión y distribución de documentos diversos y oficiales. </t>
  </si>
  <si>
    <t>Gestión de las actividades administrativas de las Gobernaciones Departamentales y del Registro de las Personas Jurídicas.</t>
  </si>
  <si>
    <t>Comprende las asignaciones destinadas a las transferencias corrientes, que no tienen una contraprestación de servicios en la estructura programática del presupuesto, pero que coadyuvan a la temática de los servicios que se brindan.</t>
  </si>
  <si>
    <t>El control telemático hace referencia a la utilización de dispositivos electrónicos de control, con el fin de controlar la presencia o ausencia de una persona en un determinado lugar.</t>
  </si>
  <si>
    <t xml:space="preserve">  </t>
  </si>
  <si>
    <t>Servicios técnicos o profesionales subgrupo 18</t>
  </si>
  <si>
    <t>Francisco Jiménez Irungaray</t>
  </si>
  <si>
    <t>Claudia del Rosario Palencia Morales</t>
  </si>
  <si>
    <t>Felipe Sánchez González</t>
  </si>
  <si>
    <t>William Cameros</t>
  </si>
  <si>
    <t>Werner Ovalle</t>
  </si>
  <si>
    <t>Presupuesto vigente 2024</t>
  </si>
  <si>
    <t>Mayda Alejandra De León Wantland</t>
  </si>
  <si>
    <t>45,856 personas</t>
  </si>
  <si>
    <t>1,231 personas</t>
  </si>
  <si>
    <t>87 personas
227 personas
58 personas</t>
  </si>
  <si>
    <t>ACTUALIZADO AL 31 DE MARZO DEL 2024</t>
  </si>
  <si>
    <t>PRINCIPALES AVANCES O LOGROS
AL 31 DE MARZO DE 2024</t>
  </si>
  <si>
    <t>1. Durante el presente año se han desarticulado diferentes tipos de estructuras criminales 29 dedicadas a la extorsión, homicidio, tráfico ilegal de personas, trata de personas, asesinato, robo agravado, falsificación de documentos, secuestro, lavado de dinero, feminicidio, violaciones y narcotráfico, dando como resultado la detención de 238 personas.</t>
  </si>
  <si>
    <t>2. En el combate frontal en la lucha contra las drogas se ha logrado en el presente año la captura de 298 personas de las cuales 4 aprehendidos se encuentran con proceso de extradición.</t>
  </si>
  <si>
    <t xml:space="preserve">4. En el ámbito de la Lucha y Combate Contra el Narcotráfico se realizaron las diferentes acciones al cierre de marzo
• Incautación de diferentes tipos de droga (marihuana procesada, marihuana semillas crack, heroína) valorada en Q 618,876,081.90
• Erradicación de matas por un valor de Q 109,976,275.00
• Incautación de bienes valorados en Q 2,565,827.00
• Incautación de dinero en diferentes monedas por un valor de Q 1,779,101.50
</t>
  </si>
  <si>
    <t>102 personas</t>
  </si>
  <si>
    <t>3. Con el objetivo de fortalecer las capacidades operativas y de respuesta de las fuerzas policiales en su misión de garantizar la seguridad ciudadana, se realizó la quincuagesima quinta promoción de nuevos policias en donde se graduaron un total de 2,431, de los cuales 489 son mujeres y 1,942 hombres.</t>
  </si>
  <si>
    <t>5. Con el objetivo de fortalecer el combate frontal contra las extorsiones, la Dirección General del Sistema Penitenciario realizó la graduación de 108 nuevos agentes penitenciaros de la promoción XXVII.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</si>
</sst>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44" formatCode="_-&quot;Q&quot;* #,##0.00_-;\-&quot;Q&quot;* #,##0.00_-;_-&quot;Q&quot;* &quot;-&quot;??_-;_-@_-"/>
    <numFmt numFmtId="43" formatCode="_-* #,##0.00_-;\-* #,##0.00_-;_-* &quot;-&quot;??_-;_-@_-"/>
    <numFmt numFmtId="164" formatCode="&quot;Q&quot;#,##0.00"/>
  </numFmts>
  <fonts count="15"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sz val="10"/>
      <name val="Arial"/>
      <family val="2"/>
    </font>
    <font>
      <b/>
      <sz val="10"/>
      <name val="Arial"/>
      <family val="2"/>
    </font>
    <font>
      <b/>
      <sz val="18"/>
      <color theme="4" tint="-0.249977111117893"/>
      <name val="Arial"/>
      <family val="2"/>
    </font>
    <font>
      <b/>
      <sz val="14"/>
      <color theme="4" tint="-0.499984740745262"/>
      <name val="Arial"/>
      <family val="2"/>
    </font>
    <font>
      <b/>
      <sz val="10"/>
      <color theme="0"/>
      <name val="Arial"/>
      <family val="2"/>
    </font>
    <font>
      <sz val="10"/>
      <color theme="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rgb="FF00196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s>
  <cellStyleXfs count="6">
    <xf numFmtId="0" fontId="0"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cellStyleXfs>
  <cellXfs count="160">
    <xf numFmtId="0" fontId="0" fillId="0" borderId="0" xfId="0"/>
    <xf numFmtId="0" fontId="0" fillId="4" borderId="0" xfId="0" applyFill="1"/>
    <xf numFmtId="0" fontId="2" fillId="4" borderId="0" xfId="0" applyFont="1" applyFill="1"/>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1" fillId="4" borderId="0" xfId="0" applyFont="1" applyFill="1"/>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164" fontId="9" fillId="3" borderId="3" xfId="0" applyNumberFormat="1" applyFont="1" applyFill="1" applyBorder="1" applyAlignment="1">
      <alignment horizontal="center" vertical="center"/>
    </xf>
    <xf numFmtId="164" fontId="9" fillId="3" borderId="5"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xf>
    <xf numFmtId="8" fontId="9" fillId="3" borderId="5"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3" borderId="5" xfId="0" applyFont="1" applyFill="1" applyBorder="1" applyAlignment="1">
      <alignment horizontal="center" vertical="center"/>
    </xf>
    <xf numFmtId="7" fontId="9" fillId="4" borderId="1" xfId="1" applyNumberFormat="1" applyFont="1" applyFill="1" applyBorder="1" applyAlignment="1">
      <alignment horizontal="center" vertical="center"/>
    </xf>
    <xf numFmtId="7" fontId="9" fillId="4" borderId="21" xfId="1" applyNumberFormat="1" applyFont="1" applyFill="1" applyBorder="1" applyAlignment="1">
      <alignment horizontal="center" vertical="center"/>
    </xf>
    <xf numFmtId="0" fontId="10" fillId="4" borderId="0" xfId="0" applyFont="1" applyFill="1" applyBorder="1" applyAlignment="1">
      <alignment horizontal="center" vertical="center" wrapText="1"/>
    </xf>
    <xf numFmtId="10" fontId="9" fillId="0" borderId="0" xfId="2" applyNumberFormat="1" applyFont="1" applyBorder="1" applyAlignment="1">
      <alignment horizontal="center" vertical="center"/>
    </xf>
    <xf numFmtId="7" fontId="9" fillId="4" borderId="12" xfId="1" applyNumberFormat="1" applyFont="1" applyFill="1" applyBorder="1" applyAlignment="1">
      <alignment horizontal="center" vertical="center"/>
    </xf>
    <xf numFmtId="0" fontId="2" fillId="4" borderId="9" xfId="0" applyFont="1" applyFill="1" applyBorder="1"/>
    <xf numFmtId="0" fontId="2" fillId="4" borderId="8" xfId="0" applyFont="1" applyFill="1" applyBorder="1" applyAlignment="1">
      <alignment vertical="center" wrapText="1"/>
    </xf>
    <xf numFmtId="7" fontId="0" fillId="4" borderId="0" xfId="0" applyNumberFormat="1" applyFill="1"/>
    <xf numFmtId="164" fontId="0" fillId="4" borderId="0" xfId="0" applyNumberFormat="1" applyFill="1"/>
    <xf numFmtId="0" fontId="13" fillId="5" borderId="22" xfId="0" applyFont="1" applyFill="1" applyBorder="1" applyAlignment="1">
      <alignment horizontal="center" vertical="center"/>
    </xf>
    <xf numFmtId="0" fontId="13" fillId="5" borderId="48" xfId="0" applyFont="1" applyFill="1" applyBorder="1" applyAlignment="1">
      <alignment horizontal="center" vertical="center" wrapText="1"/>
    </xf>
    <xf numFmtId="7" fontId="9" fillId="0" borderId="40" xfId="1" applyNumberFormat="1" applyFont="1" applyFill="1" applyBorder="1" applyAlignment="1">
      <alignment horizontal="justify" vertical="center" wrapText="1"/>
    </xf>
    <xf numFmtId="7" fontId="9" fillId="0" borderId="41" xfId="1" applyNumberFormat="1" applyFont="1" applyFill="1" applyBorder="1" applyAlignment="1">
      <alignment horizontal="justify" vertical="top" wrapText="1"/>
    </xf>
    <xf numFmtId="7" fontId="9" fillId="0" borderId="41" xfId="1" applyNumberFormat="1" applyFont="1" applyFill="1" applyBorder="1" applyAlignment="1">
      <alignment horizontal="justify" vertical="center" wrapText="1"/>
    </xf>
    <xf numFmtId="7" fontId="9" fillId="0" borderId="41" xfId="1" applyNumberFormat="1" applyFont="1" applyFill="1" applyBorder="1" applyAlignment="1">
      <alignment horizontal="justify" vertical="center"/>
    </xf>
    <xf numFmtId="7" fontId="9" fillId="0" borderId="42" xfId="1" applyNumberFormat="1"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164" fontId="14" fillId="4" borderId="0" xfId="0" applyNumberFormat="1" applyFont="1" applyFill="1" applyBorder="1"/>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4" borderId="0" xfId="0" applyFill="1" applyAlignment="1">
      <alignment horizontal="center" wrapText="1"/>
    </xf>
    <xf numFmtId="0" fontId="0" fillId="4" borderId="0" xfId="0" applyFill="1" applyAlignment="1">
      <alignment horizontal="center" vertical="center" wrapText="1"/>
    </xf>
    <xf numFmtId="0" fontId="2" fillId="0" borderId="3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0" fontId="9" fillId="3" borderId="15" xfId="2" applyNumberFormat="1" applyFont="1" applyFill="1" applyBorder="1" applyAlignment="1">
      <alignment horizontal="center" vertical="center"/>
    </xf>
    <xf numFmtId="10" fontId="9" fillId="3" borderId="14" xfId="2"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8" fontId="9" fillId="3" borderId="3" xfId="0" applyNumberFormat="1" applyFont="1" applyFill="1" applyBorder="1" applyAlignment="1">
      <alignment horizontal="center" vertical="center"/>
    </xf>
    <xf numFmtId="0" fontId="9" fillId="3" borderId="15" xfId="0" applyFont="1" applyFill="1" applyBorder="1" applyAlignment="1">
      <alignment horizontal="center" vertical="center"/>
    </xf>
    <xf numFmtId="0" fontId="9" fillId="3" borderId="14"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0" borderId="34"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9" fillId="0" borderId="19"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3" xfId="0" applyFont="1" applyFill="1" applyBorder="1" applyAlignment="1">
      <alignment horizontal="center" vertical="center"/>
    </xf>
    <xf numFmtId="164" fontId="9" fillId="3" borderId="15" xfId="0" applyNumberFormat="1" applyFont="1" applyFill="1" applyBorder="1" applyAlignment="1">
      <alignment horizontal="center" vertical="center"/>
    </xf>
    <xf numFmtId="164" fontId="9" fillId="3" borderId="20"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xf>
    <xf numFmtId="0" fontId="9" fillId="0" borderId="19" xfId="0" applyFont="1" applyFill="1" applyBorder="1" applyAlignment="1">
      <alignment horizontal="left" vertical="center" wrapText="1"/>
    </xf>
    <xf numFmtId="0" fontId="9" fillId="3" borderId="2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34"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6" fillId="4" borderId="0" xfId="0" applyFont="1" applyFill="1" applyAlignment="1">
      <alignment horizontal="center"/>
    </xf>
    <xf numFmtId="0" fontId="11" fillId="4" borderId="0" xfId="0" applyFont="1" applyFill="1" applyAlignment="1">
      <alignment horizont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 xfId="0" applyFont="1" applyFill="1" applyBorder="1" applyAlignment="1">
      <alignment horizontal="center" vertical="center" wrapText="1"/>
    </xf>
    <xf numFmtId="17" fontId="12" fillId="4" borderId="0" xfId="0" applyNumberFormat="1" applyFont="1" applyFill="1" applyAlignment="1">
      <alignment horizontal="center"/>
    </xf>
    <xf numFmtId="0" fontId="12" fillId="4" borderId="0" xfId="0" applyFont="1" applyFill="1" applyAlignment="1">
      <alignment horizontal="center"/>
    </xf>
    <xf numFmtId="10" fontId="9" fillId="0" borderId="1" xfId="2" applyNumberFormat="1" applyFont="1" applyBorder="1" applyAlignment="1">
      <alignment horizontal="center" vertical="center"/>
    </xf>
    <xf numFmtId="10" fontId="9" fillId="0" borderId="5" xfId="2" applyNumberFormat="1" applyFont="1" applyBorder="1" applyAlignment="1">
      <alignment horizontal="center" vertical="center"/>
    </xf>
    <xf numFmtId="10" fontId="9" fillId="0" borderId="21" xfId="2" applyNumberFormat="1" applyFont="1" applyBorder="1" applyAlignment="1">
      <alignment horizontal="center" vertical="center"/>
    </xf>
    <xf numFmtId="10" fontId="9" fillId="0" borderId="7" xfId="2" applyNumberFormat="1" applyFont="1" applyBorder="1" applyAlignment="1">
      <alignment horizontal="center" vertical="center"/>
    </xf>
    <xf numFmtId="0" fontId="13" fillId="5" borderId="17" xfId="0" applyFont="1" applyFill="1" applyBorder="1" applyAlignment="1">
      <alignment horizontal="center" vertical="center"/>
    </xf>
    <xf numFmtId="0" fontId="13" fillId="5" borderId="24" xfId="0" applyFont="1" applyFill="1" applyBorder="1" applyAlignment="1">
      <alignment horizontal="center" vertical="center"/>
    </xf>
    <xf numFmtId="7" fontId="9" fillId="0" borderId="29" xfId="1" applyNumberFormat="1" applyFont="1" applyBorder="1" applyAlignment="1">
      <alignment horizontal="center" vertical="center"/>
    </xf>
    <xf numFmtId="7" fontId="9" fillId="0" borderId="1" xfId="1" applyNumberFormat="1" applyFont="1" applyBorder="1" applyAlignment="1">
      <alignment horizontal="center" vertical="center"/>
    </xf>
    <xf numFmtId="7" fontId="9" fillId="0" borderId="28" xfId="1" applyNumberFormat="1" applyFont="1" applyBorder="1" applyAlignment="1">
      <alignment horizontal="center" vertical="center"/>
    </xf>
    <xf numFmtId="7" fontId="9" fillId="0" borderId="12" xfId="1" applyNumberFormat="1" applyFont="1" applyBorder="1" applyAlignment="1">
      <alignment horizontal="center" vertical="center"/>
    </xf>
    <xf numFmtId="7" fontId="9" fillId="0" borderId="30" xfId="1" applyNumberFormat="1" applyFont="1" applyBorder="1" applyAlignment="1">
      <alignment horizontal="center" vertical="center"/>
    </xf>
    <xf numFmtId="7" fontId="9" fillId="0" borderId="21" xfId="1" applyNumberFormat="1" applyFont="1" applyBorder="1" applyAlignment="1">
      <alignment horizontal="center" vertical="center"/>
    </xf>
    <xf numFmtId="0" fontId="13" fillId="5" borderId="48" xfId="0" applyFont="1" applyFill="1" applyBorder="1" applyAlignment="1">
      <alignment horizontal="center" vertical="center" wrapText="1"/>
    </xf>
    <xf numFmtId="0" fontId="13" fillId="5" borderId="23" xfId="0" applyFont="1" applyFill="1" applyBorder="1" applyAlignment="1">
      <alignment horizontal="center" vertical="center" wrapText="1"/>
    </xf>
    <xf numFmtId="10" fontId="9" fillId="0" borderId="12" xfId="2" applyNumberFormat="1" applyFont="1" applyBorder="1" applyAlignment="1">
      <alignment horizontal="center" vertical="center"/>
    </xf>
    <xf numFmtId="10" fontId="9" fillId="0" borderId="3" xfId="2" applyNumberFormat="1" applyFont="1" applyBorder="1" applyAlignment="1">
      <alignment horizontal="center" vertical="center"/>
    </xf>
    <xf numFmtId="10" fontId="2" fillId="3" borderId="5"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6" xfId="0" applyFont="1" applyFill="1" applyBorder="1" applyAlignment="1">
      <alignment horizontal="left" vertical="center" wrapText="1"/>
    </xf>
    <xf numFmtId="0" fontId="9" fillId="0" borderId="30" xfId="0" applyFont="1" applyFill="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8" fontId="2" fillId="3" borderId="15" xfId="0" applyNumberFormat="1" applyFont="1" applyFill="1" applyBorder="1" applyAlignment="1">
      <alignment horizontal="center" vertical="center"/>
    </xf>
    <xf numFmtId="8" fontId="2" fillId="3" borderId="20" xfId="0" applyNumberFormat="1" applyFont="1" applyFill="1" applyBorder="1" applyAlignment="1">
      <alignment horizontal="center" vertical="center"/>
    </xf>
    <xf numFmtId="8" fontId="2" fillId="3" borderId="14"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3" xfId="0" applyFont="1" applyFill="1" applyBorder="1" applyAlignment="1">
      <alignment horizontal="left" vertical="center" wrapText="1"/>
    </xf>
  </cellXfs>
  <cellStyles count="6">
    <cellStyle name="Millares" xfId="1" builtinId="3"/>
    <cellStyle name="Millares 2" xfId="3" xr:uid="{DE45FCE3-C46C-4F38-AA69-8415E750D3F9}"/>
    <cellStyle name="Millares 3" xfId="5" xr:uid="{EA4B1852-101E-43E8-9C2F-97FEF3745DB7}"/>
    <cellStyle name="Moneda 2" xfId="4" xr:uid="{F56D231E-1D06-48A0-B0F9-504B8F0E93FB}"/>
    <cellStyle name="Normal" xfId="0" builtinId="0"/>
    <cellStyle name="Porcentaje" xfId="2" builtinId="5"/>
  </cellStyles>
  <dxfs count="0"/>
  <tableStyles count="0" defaultTableStyle="TableStyleMedium2" defaultPivotStyle="PivotStyleLight16"/>
  <colors>
    <mruColors>
      <color rgb="FF001960"/>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A5A5A5"/>
              </a:solidFill>
              <a:ln w="19050">
                <a:solidFill>
                  <a:schemeClr val="lt1"/>
                </a:solidFill>
              </a:ln>
              <a:effectLst/>
            </c:spPr>
            <c:extLst>
              <c:ext xmlns:c16="http://schemas.microsoft.com/office/drawing/2014/chart" uri="{C3380CC4-5D6E-409C-BE32-E72D297353CC}">
                <c16:uniqueId val="{00000002-91F3-4613-B47A-171F198B5AE8}"/>
              </c:ext>
            </c:extLst>
          </c:dPt>
          <c:dPt>
            <c:idx val="1"/>
            <c:bubble3D val="0"/>
            <c:spPr>
              <a:solidFill>
                <a:srgbClr val="001960"/>
              </a:solidFill>
              <a:ln w="19050">
                <a:solidFill>
                  <a:schemeClr val="lt1"/>
                </a:solidFill>
              </a:ln>
              <a:effectLst/>
            </c:spPr>
            <c:extLst>
              <c:ext xmlns:c16="http://schemas.microsoft.com/office/drawing/2014/chart" uri="{C3380CC4-5D6E-409C-BE32-E72D297353CC}">
                <c16:uniqueId val="{00000003-91F3-4613-B47A-171F198B5AE8}"/>
              </c:ext>
            </c:extLst>
          </c:dPt>
          <c:dLbls>
            <c:dLbl>
              <c:idx val="0"/>
              <c:layout>
                <c:manualLayout>
                  <c:x val="0.23637729250052913"/>
                  <c:y val="6.7466034529035671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baseline="0"/>
                      <a:t>Pendiente </a:t>
                    </a:r>
                    <a:fld id="{BE2F69FA-5CE9-4576-8470-BD4DBF91BB5B}" type="VALUE">
                      <a:rPr lang="en-US" baseline="0"/>
                      <a:pPr>
                        <a:defRPr/>
                      </a:pPr>
                      <a:t>[VALOR]</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0"/>
              <c:showCatName val="0"/>
              <c:showSerName val="1"/>
              <c:showPercent val="1"/>
              <c:showBubbleSize val="0"/>
              <c:extLst>
                <c:ext xmlns:c15="http://schemas.microsoft.com/office/drawing/2012/chart" uri="{CE6537A1-D6FC-4f65-9D91-7224C49458BB}">
                  <c15:layout>
                    <c:manualLayout>
                      <c:w val="0.24835752759349575"/>
                      <c:h val="0.22078155080660691"/>
                    </c:manualLayout>
                  </c15:layout>
                  <c15:dlblFieldTable/>
                  <c15:showDataLabelsRange val="0"/>
                </c:ext>
                <c:ext xmlns:c16="http://schemas.microsoft.com/office/drawing/2014/chart" uri="{C3380CC4-5D6E-409C-BE32-E72D297353CC}">
                  <c16:uniqueId val="{00000002-91F3-4613-B47A-171F198B5AE8}"/>
                </c:ext>
              </c:extLst>
            </c:dLbl>
            <c:dLbl>
              <c:idx val="1"/>
              <c:layout>
                <c:manualLayout>
                  <c:x val="0.21659029056970558"/>
                  <c:y val="-0.13484211886705288"/>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t>Ejecutado</a:t>
                    </a:r>
                    <a:r>
                      <a:rPr lang="en-US" baseline="0"/>
                      <a:t> </a:t>
                    </a:r>
                    <a:fld id="{C3BB9680-AF22-4C69-B3E2-1DC0AB941F23}" type="VALUE">
                      <a:rPr lang="en-US" baseline="0"/>
                      <a:pPr>
                        <a:defRPr/>
                      </a:pPr>
                      <a:t>[VALOR]</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1"/>
              <c:showPercent val="1"/>
              <c:showBubbleSize val="0"/>
              <c:extLst>
                <c:ext xmlns:c15="http://schemas.microsoft.com/office/drawing/2012/chart" uri="{CE6537A1-D6FC-4f65-9D91-7224C49458BB}">
                  <c15:layout>
                    <c:manualLayout>
                      <c:w val="0.21430192533192116"/>
                      <c:h val="0.14503314286920418"/>
                    </c:manualLayout>
                  </c15:layout>
                  <c15:dlblFieldTable/>
                  <c15:showDataLabelsRange val="0"/>
                </c:ext>
                <c:ext xmlns:c16="http://schemas.microsoft.com/office/drawing/2014/chart" uri="{C3380CC4-5D6E-409C-BE32-E72D297353CC}">
                  <c16:uniqueId val="{00000003-91F3-4613-B47A-171F198B5A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1"/>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1</c:v>
              </c:pt>
              <c:pt idx="1">
                <c:v>2</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(Tablero!$G$6,Tablero!$G$11:$G$13)</c15:sqref>
                  </c15:fullRef>
                </c:ext>
              </c:extLst>
              <c:f>(Tablero!$G$6,Tablero!$G$11)</c:f>
              <c:numCache>
                <c:formatCode>"Q"#,##0.00</c:formatCode>
                <c:ptCount val="2"/>
                <c:pt idx="0">
                  <c:v>5849311566.0100002</c:v>
                </c:pt>
                <c:pt idx="1">
                  <c:v>1534169433.99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91F3-4613-B47A-171F198B5AE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1289122</xdr:colOff>
      <xdr:row>1</xdr:row>
      <xdr:rowOff>168852</xdr:rowOff>
    </xdr:from>
    <xdr:to>
      <xdr:col>4</xdr:col>
      <xdr:colOff>230121</xdr:colOff>
      <xdr:row>6</xdr:row>
      <xdr:rowOff>4639</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015528" y="359352"/>
          <a:ext cx="1167468" cy="1050225"/>
        </a:xfrm>
        <a:prstGeom prst="rect">
          <a:avLst/>
        </a:prstGeom>
      </xdr:spPr>
    </xdr:pic>
    <xdr:clientData/>
  </xdr:twoCellAnchor>
  <xdr:twoCellAnchor editAs="oneCell">
    <xdr:from>
      <xdr:col>12</xdr:col>
      <xdr:colOff>464212</xdr:colOff>
      <xdr:row>13</xdr:row>
      <xdr:rowOff>294409</xdr:rowOff>
    </xdr:from>
    <xdr:to>
      <xdr:col>13</xdr:col>
      <xdr:colOff>1488202</xdr:colOff>
      <xdr:row>19</xdr:row>
      <xdr:rowOff>313766</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990" r="4169" b="5461"/>
        <a:stretch/>
      </xdr:blipFill>
      <xdr:spPr>
        <a:xfrm>
          <a:off x="13054530" y="4000500"/>
          <a:ext cx="2837450" cy="2946130"/>
        </a:xfrm>
        <a:prstGeom prst="rect">
          <a:avLst/>
        </a:prstGeom>
      </xdr:spPr>
    </xdr:pic>
    <xdr:clientData/>
  </xdr:twoCellAnchor>
  <xdr:twoCellAnchor editAs="oneCell">
    <xdr:from>
      <xdr:col>15</xdr:col>
      <xdr:colOff>2789464</xdr:colOff>
      <xdr:row>1</xdr:row>
      <xdr:rowOff>27214</xdr:rowOff>
    </xdr:from>
    <xdr:to>
      <xdr:col>16</xdr:col>
      <xdr:colOff>1170215</xdr:colOff>
      <xdr:row>6</xdr:row>
      <xdr:rowOff>81643</xdr:rowOff>
    </xdr:to>
    <xdr:pic>
      <xdr:nvPicPr>
        <xdr:cNvPr id="47" name="Imagen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376571" y="27214"/>
          <a:ext cx="1279072" cy="1279072"/>
        </a:xfrm>
        <a:prstGeom prst="rect">
          <a:avLst/>
        </a:prstGeom>
      </xdr:spPr>
    </xdr:pic>
    <xdr:clientData/>
  </xdr:twoCellAnchor>
  <xdr:twoCellAnchor>
    <xdr:from>
      <xdr:col>5</xdr:col>
      <xdr:colOff>142874</xdr:colOff>
      <xdr:row>15</xdr:row>
      <xdr:rowOff>71438</xdr:rowOff>
    </xdr:from>
    <xdr:to>
      <xdr:col>6</xdr:col>
      <xdr:colOff>1381125</xdr:colOff>
      <xdr:row>19</xdr:row>
      <xdr:rowOff>321469</xdr:rowOff>
    </xdr:to>
    <xdr:graphicFrame macro="">
      <xdr:nvGraphicFramePr>
        <xdr:cNvPr id="5" name="Gráfico 4">
          <a:extLst>
            <a:ext uri="{FF2B5EF4-FFF2-40B4-BE49-F238E27FC236}">
              <a16:creationId xmlns:a16="http://schemas.microsoft.com/office/drawing/2014/main" id="{2A2F2883-7A7A-487C-B0A5-282EB9B0B0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357187</xdr:colOff>
      <xdr:row>16</xdr:row>
      <xdr:rowOff>107156</xdr:rowOff>
    </xdr:from>
    <xdr:to>
      <xdr:col>5</xdr:col>
      <xdr:colOff>1666874</xdr:colOff>
      <xdr:row>16</xdr:row>
      <xdr:rowOff>333374</xdr:rowOff>
    </xdr:to>
    <xdr:sp macro="" textlink="$G$9">
      <xdr:nvSpPr>
        <xdr:cNvPr id="7" name="CuadroTexto 6">
          <a:extLst>
            <a:ext uri="{FF2B5EF4-FFF2-40B4-BE49-F238E27FC236}">
              <a16:creationId xmlns:a16="http://schemas.microsoft.com/office/drawing/2014/main" id="{13126CD8-E156-4CCB-B865-B7D71D3B6D8F}"/>
            </a:ext>
          </a:extLst>
        </xdr:cNvPr>
        <xdr:cNvSpPr txBox="1"/>
      </xdr:nvSpPr>
      <xdr:spPr>
        <a:xfrm>
          <a:off x="4572000" y="5143500"/>
          <a:ext cx="1309687" cy="226218"/>
        </a:xfrm>
        <a:prstGeom prst="rect">
          <a:avLst/>
        </a:prstGeom>
        <a:solidFill>
          <a:srgbClr val="00196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0A3035E-214F-4297-9B19-01BA6D08EBA6}" type="TxLink">
            <a:rPr lang="en-US" sz="1000" b="1" i="0" u="none" strike="noStrike">
              <a:solidFill>
                <a:schemeClr val="bg1"/>
              </a:solidFill>
              <a:latin typeface="Arial"/>
              <a:cs typeface="Arial"/>
            </a:rPr>
            <a:pPr algn="ctr"/>
            <a:t>Q7,383,481,000.00</a:t>
          </a:fld>
          <a:endParaRPr lang="es-GT" sz="1100" b="1">
            <a:solidFill>
              <a:schemeClr val="bg1"/>
            </a:solidFill>
          </a:endParaRPr>
        </a:p>
      </xdr:txBody>
    </xdr:sp>
    <xdr:clientData/>
  </xdr:twoCellAnchor>
  <xdr:twoCellAnchor editAs="oneCell">
    <xdr:from>
      <xdr:col>2</xdr:col>
      <xdr:colOff>95250</xdr:colOff>
      <xdr:row>2</xdr:row>
      <xdr:rowOff>11908</xdr:rowOff>
    </xdr:from>
    <xdr:to>
      <xdr:col>3</xdr:col>
      <xdr:colOff>981929</xdr:colOff>
      <xdr:row>5</xdr:row>
      <xdr:rowOff>95250</xdr:rowOff>
    </xdr:to>
    <xdr:pic>
      <xdr:nvPicPr>
        <xdr:cNvPr id="4" name="Imagen 3">
          <a:extLst>
            <a:ext uri="{FF2B5EF4-FFF2-40B4-BE49-F238E27FC236}">
              <a16:creationId xmlns:a16="http://schemas.microsoft.com/office/drawing/2014/main" id="{F5ABCEBC-A364-4EF3-BB30-AECA03C0B19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1469" y="392908"/>
          <a:ext cx="2386866" cy="94059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0.0058</cdr:y>
    </cdr:from>
    <cdr:to>
      <cdr:x>0.35109</cdr:x>
      <cdr:y>0.12042</cdr:y>
    </cdr:to>
    <cdr:sp macro="" textlink="">
      <cdr:nvSpPr>
        <cdr:cNvPr id="2" name="CuadroTexto 1">
          <a:extLst xmlns:a="http://schemas.openxmlformats.org/drawingml/2006/main">
            <a:ext uri="{FF2B5EF4-FFF2-40B4-BE49-F238E27FC236}">
              <a16:creationId xmlns:a16="http://schemas.microsoft.com/office/drawing/2014/main" id="{54B09FB4-256B-4BB0-B69D-97FF0C4A9A70}"/>
            </a:ext>
          </a:extLst>
        </cdr:cNvPr>
        <cdr:cNvSpPr txBox="1"/>
      </cdr:nvSpPr>
      <cdr:spPr>
        <a:xfrm xmlns:a="http://schemas.openxmlformats.org/drawingml/2006/main">
          <a:off x="0" y="13188"/>
          <a:ext cx="1726407" cy="260656"/>
        </a:xfrm>
        <a:prstGeom xmlns:a="http://schemas.openxmlformats.org/drawingml/2006/main" prst="rect">
          <a:avLst/>
        </a:prstGeom>
        <a:solidFill xmlns:a="http://schemas.openxmlformats.org/drawingml/2006/main">
          <a:srgbClr val="001960"/>
        </a:solidFill>
      </cdr:spPr>
      <cdr:txBody>
        <a:bodyPr xmlns:a="http://schemas.openxmlformats.org/drawingml/2006/main" vertOverflow="clip" wrap="square" rtlCol="0"/>
        <a:lstStyle xmlns:a="http://schemas.openxmlformats.org/drawingml/2006/main"/>
        <a:p xmlns:a="http://schemas.openxmlformats.org/drawingml/2006/main">
          <a:pPr algn="ctr"/>
          <a:r>
            <a:rPr lang="es-GT" sz="1100" b="1">
              <a:solidFill>
                <a:schemeClr val="bg1"/>
              </a:solidFill>
            </a:rPr>
            <a:t>Presupuesto</a:t>
          </a:r>
          <a:r>
            <a:rPr lang="es-GT" sz="1100" b="1" baseline="0">
              <a:solidFill>
                <a:schemeClr val="bg1"/>
              </a:solidFill>
            </a:rPr>
            <a:t> Vigente 2024</a:t>
          </a:r>
          <a:endParaRPr lang="es-GT" sz="1100" b="1">
            <a:solidFill>
              <a:schemeClr val="bg1"/>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V37"/>
  <sheetViews>
    <sheetView showGridLines="0" tabSelected="1" topLeftCell="B1" zoomScale="80" zoomScaleNormal="80" workbookViewId="0">
      <selection activeCell="C4" sqref="C4:Q4"/>
    </sheetView>
  </sheetViews>
  <sheetFormatPr baseColWidth="10" defaultRowHeight="15" x14ac:dyDescent="0.25"/>
  <cols>
    <col min="1" max="1" width="0" style="1" hidden="1" customWidth="1"/>
    <col min="2" max="2" width="3.42578125" style="1" customWidth="1"/>
    <col min="3" max="3" width="22.5703125" style="1" customWidth="1"/>
    <col min="4" max="4" width="33.42578125" style="1" customWidth="1"/>
    <col min="5" max="5" width="3.85546875" style="1" customWidth="1"/>
    <col min="6" max="6" width="55.140625" style="1" bestFit="1" customWidth="1"/>
    <col min="7" max="7" width="21.7109375" style="1" customWidth="1"/>
    <col min="8" max="8" width="3.85546875" style="1" customWidth="1"/>
    <col min="9" max="9" width="30.85546875" style="1" customWidth="1"/>
    <col min="10" max="10" width="2.140625" style="1" customWidth="1"/>
    <col min="11" max="11" width="23.140625" style="1" customWidth="1"/>
    <col min="12" max="12" width="3.5703125" style="1" customWidth="1"/>
    <col min="13" max="13" width="27.140625" style="1" customWidth="1"/>
    <col min="14" max="14" width="27.28515625" style="1" customWidth="1"/>
    <col min="15" max="15" width="3.85546875" style="1" customWidth="1"/>
    <col min="16" max="16" width="43.42578125" style="1" customWidth="1"/>
    <col min="17" max="17" width="17.7109375" style="1" customWidth="1"/>
    <col min="18" max="18" width="3.5703125" style="1" customWidth="1"/>
    <col min="19" max="20" width="11.42578125" style="1"/>
    <col min="21" max="21" width="13.140625" style="1" bestFit="1" customWidth="1"/>
    <col min="22" max="16384" width="11.42578125" style="1"/>
  </cols>
  <sheetData>
    <row r="3" spans="3:22" ht="26.25" x14ac:dyDescent="0.4">
      <c r="C3" s="112" t="s">
        <v>11</v>
      </c>
      <c r="D3" s="112"/>
      <c r="E3" s="112"/>
      <c r="F3" s="112"/>
      <c r="G3" s="112"/>
      <c r="H3" s="112"/>
      <c r="I3" s="112"/>
      <c r="J3" s="112"/>
      <c r="K3" s="112"/>
      <c r="L3" s="112"/>
      <c r="M3" s="112"/>
      <c r="N3" s="112"/>
      <c r="O3" s="112"/>
      <c r="P3" s="112"/>
      <c r="Q3" s="112"/>
    </row>
    <row r="4" spans="3:22" ht="18" x14ac:dyDescent="0.25">
      <c r="C4" s="117" t="s">
        <v>65</v>
      </c>
      <c r="D4" s="118"/>
      <c r="E4" s="118"/>
      <c r="F4" s="118"/>
      <c r="G4" s="118"/>
      <c r="H4" s="118"/>
      <c r="I4" s="118"/>
      <c r="J4" s="118"/>
      <c r="K4" s="118"/>
      <c r="L4" s="118"/>
      <c r="M4" s="118"/>
      <c r="N4" s="118"/>
      <c r="O4" s="118"/>
      <c r="P4" s="118"/>
      <c r="Q4" s="118"/>
    </row>
    <row r="5" spans="3:22" ht="23.25" x14ac:dyDescent="0.35">
      <c r="C5" s="113" t="s">
        <v>36</v>
      </c>
      <c r="D5" s="113"/>
      <c r="E5" s="113"/>
      <c r="F5" s="113"/>
      <c r="G5" s="113"/>
      <c r="H5" s="113"/>
      <c r="I5" s="113"/>
      <c r="J5" s="113"/>
      <c r="K5" s="113"/>
      <c r="L5" s="113"/>
      <c r="M5" s="113"/>
      <c r="N5" s="113"/>
      <c r="O5" s="113"/>
      <c r="P5" s="113"/>
      <c r="Q5" s="113"/>
    </row>
    <row r="6" spans="3:22" ht="12.75" customHeight="1" x14ac:dyDescent="0.25">
      <c r="C6" s="9"/>
      <c r="D6" s="10"/>
      <c r="E6" s="10"/>
      <c r="F6" s="10"/>
      <c r="G6" s="40">
        <f>G9-G11</f>
        <v>5849311566.0100002</v>
      </c>
      <c r="H6" s="10"/>
      <c r="I6" s="10"/>
      <c r="J6" s="10"/>
      <c r="K6" s="10"/>
      <c r="L6" s="11"/>
      <c r="M6" s="11"/>
      <c r="N6" s="11"/>
      <c r="O6" s="11"/>
      <c r="P6" s="11"/>
      <c r="Q6" s="12"/>
    </row>
    <row r="7" spans="3:22" ht="15.75" thickBot="1" x14ac:dyDescent="0.3">
      <c r="C7" s="2"/>
      <c r="D7" s="2"/>
      <c r="E7" s="2"/>
      <c r="F7" s="2"/>
      <c r="G7" s="2"/>
      <c r="H7" s="2"/>
      <c r="I7" s="2"/>
      <c r="J7" s="2"/>
      <c r="K7" s="2" t="s">
        <v>53</v>
      </c>
      <c r="L7" s="8"/>
      <c r="M7" s="8"/>
      <c r="N7" s="8"/>
      <c r="O7" s="8"/>
      <c r="P7" s="8"/>
      <c r="Q7" s="8"/>
    </row>
    <row r="8" spans="3:22" ht="37.5" customHeight="1" thickBot="1" x14ac:dyDescent="0.3">
      <c r="C8" s="94" t="s">
        <v>0</v>
      </c>
      <c r="D8" s="95"/>
      <c r="E8" s="2"/>
      <c r="F8" s="94" t="s">
        <v>12</v>
      </c>
      <c r="G8" s="95"/>
      <c r="H8" s="2"/>
      <c r="I8" s="96" t="s">
        <v>9</v>
      </c>
      <c r="J8" s="97"/>
      <c r="K8" s="98"/>
      <c r="M8" s="114" t="s">
        <v>10</v>
      </c>
      <c r="N8" s="115"/>
      <c r="P8" s="60" t="s">
        <v>1</v>
      </c>
      <c r="Q8" s="116"/>
    </row>
    <row r="9" spans="3:22" ht="29.25" customHeight="1" x14ac:dyDescent="0.25">
      <c r="C9" s="106" t="s">
        <v>18</v>
      </c>
      <c r="D9" s="104" t="s">
        <v>55</v>
      </c>
      <c r="E9" s="2"/>
      <c r="F9" s="77" t="s">
        <v>60</v>
      </c>
      <c r="G9" s="99">
        <v>7383481000</v>
      </c>
      <c r="H9" s="2"/>
      <c r="I9" s="108" t="s">
        <v>37</v>
      </c>
      <c r="J9" s="109"/>
      <c r="K9" s="15">
        <v>1166622713.5</v>
      </c>
      <c r="M9" s="147" t="s">
        <v>43</v>
      </c>
      <c r="N9" s="149">
        <f>G11</f>
        <v>1534169433.99</v>
      </c>
      <c r="P9" s="136" t="s">
        <v>6</v>
      </c>
      <c r="Q9" s="152">
        <v>4808274964</v>
      </c>
      <c r="S9" s="3"/>
      <c r="T9" s="13"/>
    </row>
    <row r="10" spans="3:22" ht="29.25" customHeight="1" x14ac:dyDescent="0.25">
      <c r="C10" s="107"/>
      <c r="D10" s="105"/>
      <c r="E10" s="2"/>
      <c r="F10" s="78"/>
      <c r="G10" s="101"/>
      <c r="H10" s="2"/>
      <c r="I10" s="110" t="s">
        <v>38</v>
      </c>
      <c r="J10" s="111"/>
      <c r="K10" s="16">
        <v>185303044.12</v>
      </c>
      <c r="M10" s="148"/>
      <c r="N10" s="150"/>
      <c r="P10" s="136"/>
      <c r="Q10" s="152"/>
      <c r="T10" s="14"/>
      <c r="U10" s="14"/>
      <c r="V10" s="14"/>
    </row>
    <row r="11" spans="3:22" ht="29.25" customHeight="1" x14ac:dyDescent="0.25">
      <c r="C11" s="79" t="s">
        <v>31</v>
      </c>
      <c r="D11" s="82" t="s">
        <v>56</v>
      </c>
      <c r="E11" s="2"/>
      <c r="F11" s="77" t="s">
        <v>3</v>
      </c>
      <c r="G11" s="99">
        <v>1534169433.99</v>
      </c>
      <c r="H11" s="2"/>
      <c r="I11" s="110" t="s">
        <v>39</v>
      </c>
      <c r="J11" s="111"/>
      <c r="K11" s="16">
        <v>146396520.31999999</v>
      </c>
      <c r="M11" s="148"/>
      <c r="N11" s="150"/>
      <c r="P11" s="136" t="s">
        <v>7</v>
      </c>
      <c r="Q11" s="152">
        <f>K9</f>
        <v>1166622713.5</v>
      </c>
      <c r="T11" s="153"/>
      <c r="U11" s="145"/>
      <c r="V11" s="14"/>
    </row>
    <row r="12" spans="3:22" ht="29.25" customHeight="1" x14ac:dyDescent="0.25">
      <c r="C12" s="93"/>
      <c r="D12" s="103"/>
      <c r="E12" s="2"/>
      <c r="F12" s="102"/>
      <c r="G12" s="100"/>
      <c r="H12" s="2"/>
      <c r="I12" s="110" t="s">
        <v>40</v>
      </c>
      <c r="J12" s="111"/>
      <c r="K12" s="16">
        <v>995713.01</v>
      </c>
      <c r="M12" s="148"/>
      <c r="N12" s="150"/>
      <c r="P12" s="136"/>
      <c r="Q12" s="152"/>
      <c r="T12" s="153"/>
      <c r="U12" s="145"/>
      <c r="V12" s="14"/>
    </row>
    <row r="13" spans="3:22" ht="29.25" customHeight="1" x14ac:dyDescent="0.25">
      <c r="C13" s="80"/>
      <c r="D13" s="83"/>
      <c r="E13" s="2"/>
      <c r="F13" s="78"/>
      <c r="G13" s="101"/>
      <c r="H13" s="2"/>
      <c r="I13" s="110" t="s">
        <v>41</v>
      </c>
      <c r="J13" s="111"/>
      <c r="K13" s="16">
        <v>5910330.8700000001</v>
      </c>
      <c r="M13" s="107"/>
      <c r="N13" s="151"/>
      <c r="P13" s="136"/>
      <c r="Q13" s="152"/>
      <c r="T13" s="153"/>
      <c r="U13" s="146"/>
      <c r="V13" s="14"/>
    </row>
    <row r="14" spans="3:22" ht="30.75" customHeight="1" thickBot="1" x14ac:dyDescent="0.3">
      <c r="C14" s="79" t="s">
        <v>32</v>
      </c>
      <c r="D14" s="82" t="s">
        <v>57</v>
      </c>
      <c r="E14" s="2"/>
      <c r="F14" s="77" t="s">
        <v>5</v>
      </c>
      <c r="G14" s="75">
        <f>G11/G9</f>
        <v>0.207784029509929</v>
      </c>
      <c r="H14" s="2"/>
      <c r="I14" s="143" t="s">
        <v>42</v>
      </c>
      <c r="J14" s="144"/>
      <c r="K14" s="17">
        <v>28941112.170000002</v>
      </c>
      <c r="M14" s="71"/>
      <c r="N14" s="72"/>
      <c r="P14" s="136" t="s">
        <v>8</v>
      </c>
      <c r="Q14" s="135">
        <f>Q11/Q9</f>
        <v>0.24262811969669212</v>
      </c>
      <c r="T14"/>
      <c r="U14" s="14"/>
      <c r="V14" s="14"/>
    </row>
    <row r="15" spans="3:22" ht="39" customHeight="1" thickBot="1" x14ac:dyDescent="0.3">
      <c r="C15" s="80"/>
      <c r="D15" s="83"/>
      <c r="E15" s="2"/>
      <c r="F15" s="78"/>
      <c r="G15" s="76"/>
      <c r="H15" s="2"/>
      <c r="I15" s="84" t="s">
        <v>14</v>
      </c>
      <c r="J15" s="85"/>
      <c r="K15" s="86"/>
      <c r="M15" s="71"/>
      <c r="N15" s="72"/>
      <c r="P15" s="136"/>
      <c r="Q15" s="135"/>
      <c r="T15" s="14"/>
      <c r="U15" s="14"/>
      <c r="V15" s="14"/>
    </row>
    <row r="16" spans="3:22" ht="16.5" customHeight="1" x14ac:dyDescent="0.25">
      <c r="C16" s="79" t="s">
        <v>33</v>
      </c>
      <c r="D16" s="82" t="s">
        <v>61</v>
      </c>
      <c r="E16" s="2"/>
      <c r="F16" s="4"/>
      <c r="G16" s="5"/>
      <c r="H16" s="2"/>
      <c r="I16" s="137" t="s">
        <v>19</v>
      </c>
      <c r="J16" s="138"/>
      <c r="K16" s="81">
        <v>29672328.039999999</v>
      </c>
      <c r="M16" s="71"/>
      <c r="N16" s="72"/>
      <c r="P16" s="27"/>
      <c r="Q16" s="26"/>
      <c r="T16" s="14"/>
      <c r="U16" s="14"/>
      <c r="V16" s="14"/>
    </row>
    <row r="17" spans="3:22" ht="41.25" customHeight="1" x14ac:dyDescent="0.25">
      <c r="C17" s="80"/>
      <c r="D17" s="83"/>
      <c r="E17" s="2"/>
      <c r="F17" s="6"/>
      <c r="G17" s="7"/>
      <c r="H17" s="2"/>
      <c r="I17" s="139"/>
      <c r="J17" s="140"/>
      <c r="K17" s="65"/>
      <c r="M17" s="71"/>
      <c r="N17" s="72"/>
      <c r="P17" s="37" t="s">
        <v>17</v>
      </c>
      <c r="Q17" s="41" t="s">
        <v>62</v>
      </c>
      <c r="T17" s="14"/>
      <c r="U17" s="14"/>
      <c r="V17" s="14"/>
    </row>
    <row r="18" spans="3:22" ht="54" customHeight="1" x14ac:dyDescent="0.25">
      <c r="C18" s="19" t="s">
        <v>34</v>
      </c>
      <c r="D18" s="20" t="s">
        <v>58</v>
      </c>
      <c r="E18" s="2"/>
      <c r="F18" s="6"/>
      <c r="G18" s="7"/>
      <c r="H18" s="2"/>
      <c r="I18" s="141" t="s">
        <v>20</v>
      </c>
      <c r="J18" s="142"/>
      <c r="K18" s="18">
        <v>1482323232.95</v>
      </c>
      <c r="M18" s="71"/>
      <c r="N18" s="72"/>
      <c r="P18" s="37" t="s">
        <v>16</v>
      </c>
      <c r="Q18" s="41" t="s">
        <v>64</v>
      </c>
    </row>
    <row r="19" spans="3:22" ht="47.25" customHeight="1" x14ac:dyDescent="0.25">
      <c r="C19" s="63" t="s">
        <v>35</v>
      </c>
      <c r="D19" s="65" t="s">
        <v>59</v>
      </c>
      <c r="E19" s="2"/>
      <c r="F19" s="67"/>
      <c r="G19" s="68"/>
      <c r="H19" s="2"/>
      <c r="I19" s="141" t="s">
        <v>21</v>
      </c>
      <c r="J19" s="142"/>
      <c r="K19" s="18">
        <v>7106223.5999999996</v>
      </c>
      <c r="M19" s="71"/>
      <c r="N19" s="72"/>
      <c r="P19" s="38" t="s">
        <v>15</v>
      </c>
      <c r="Q19" s="41" t="s">
        <v>63</v>
      </c>
    </row>
    <row r="20" spans="3:22" ht="33.75" customHeight="1" thickBot="1" x14ac:dyDescent="0.3">
      <c r="C20" s="64"/>
      <c r="D20" s="66"/>
      <c r="E20" s="2"/>
      <c r="F20" s="69"/>
      <c r="G20" s="70"/>
      <c r="H20" s="2"/>
      <c r="I20" s="141" t="s">
        <v>22</v>
      </c>
      <c r="J20" s="142"/>
      <c r="K20" s="18">
        <v>15067649.4</v>
      </c>
      <c r="M20" s="73"/>
      <c r="N20" s="74"/>
      <c r="P20" s="39" t="s">
        <v>54</v>
      </c>
      <c r="Q20" s="42" t="s">
        <v>70</v>
      </c>
    </row>
    <row r="21" spans="3:22" ht="15.75" thickBot="1" x14ac:dyDescent="0.3">
      <c r="C21" s="2"/>
      <c r="D21" s="2"/>
      <c r="E21" s="2"/>
      <c r="F21" s="2"/>
      <c r="G21" s="2"/>
      <c r="H21" s="2"/>
      <c r="I21" s="2"/>
      <c r="J21" s="2"/>
      <c r="K21" s="2"/>
    </row>
    <row r="22" spans="3:22" ht="35.25" customHeight="1" thickBot="1" x14ac:dyDescent="0.3">
      <c r="C22" s="2"/>
      <c r="D22" s="2"/>
      <c r="E22" s="2"/>
      <c r="F22" s="30" t="s">
        <v>44</v>
      </c>
      <c r="G22" s="123" t="s">
        <v>2</v>
      </c>
      <c r="H22" s="124"/>
      <c r="I22" s="31" t="s">
        <v>3</v>
      </c>
      <c r="J22" s="131" t="s">
        <v>4</v>
      </c>
      <c r="K22" s="132"/>
      <c r="L22" s="23"/>
      <c r="M22" s="90" t="s">
        <v>66</v>
      </c>
      <c r="N22" s="91"/>
      <c r="O22" s="91"/>
      <c r="P22" s="91"/>
      <c r="Q22" s="92"/>
    </row>
    <row r="23" spans="3:22" ht="42.75" customHeight="1" x14ac:dyDescent="0.25">
      <c r="C23" s="60" t="s">
        <v>13</v>
      </c>
      <c r="D23" s="158" t="s">
        <v>23</v>
      </c>
      <c r="E23" s="159"/>
      <c r="F23" s="32" t="s">
        <v>45</v>
      </c>
      <c r="G23" s="127">
        <v>166130979</v>
      </c>
      <c r="H23" s="128"/>
      <c r="I23" s="25">
        <v>32392467.559999999</v>
      </c>
      <c r="J23" s="133">
        <f>I23/G23</f>
        <v>0.1949815004701802</v>
      </c>
      <c r="K23" s="134"/>
      <c r="L23" s="24"/>
      <c r="M23" s="87" t="s">
        <v>67</v>
      </c>
      <c r="N23" s="88"/>
      <c r="O23" s="88"/>
      <c r="P23" s="88"/>
      <c r="Q23" s="89"/>
    </row>
    <row r="24" spans="3:22" ht="60.75" customHeight="1" x14ac:dyDescent="0.25">
      <c r="C24" s="61"/>
      <c r="D24" s="154" t="s">
        <v>24</v>
      </c>
      <c r="E24" s="155"/>
      <c r="F24" s="33" t="s">
        <v>46</v>
      </c>
      <c r="G24" s="125">
        <v>80000000</v>
      </c>
      <c r="H24" s="126"/>
      <c r="I24" s="21">
        <v>15736742</v>
      </c>
      <c r="J24" s="119">
        <f t="shared" ref="J24:J30" si="0">I24/G24</f>
        <v>0.19670927499999999</v>
      </c>
      <c r="K24" s="120"/>
      <c r="L24" s="24"/>
      <c r="M24" s="45" t="s">
        <v>68</v>
      </c>
      <c r="N24" s="46"/>
      <c r="O24" s="46"/>
      <c r="P24" s="46"/>
      <c r="Q24" s="47"/>
    </row>
    <row r="25" spans="3:22" ht="89.25" x14ac:dyDescent="0.25">
      <c r="C25" s="61"/>
      <c r="D25" s="154" t="s">
        <v>25</v>
      </c>
      <c r="E25" s="155"/>
      <c r="F25" s="34" t="s">
        <v>47</v>
      </c>
      <c r="G25" s="125">
        <v>5871692253</v>
      </c>
      <c r="H25" s="126"/>
      <c r="I25" s="21">
        <v>1297045942.9300001</v>
      </c>
      <c r="J25" s="119">
        <f t="shared" si="0"/>
        <v>0.22089814776435288</v>
      </c>
      <c r="K25" s="120"/>
      <c r="L25" s="24"/>
      <c r="M25" s="45" t="s">
        <v>71</v>
      </c>
      <c r="N25" s="46"/>
      <c r="O25" s="46"/>
      <c r="P25" s="46"/>
      <c r="Q25" s="47"/>
      <c r="R25"/>
    </row>
    <row r="26" spans="3:22" ht="69" customHeight="1" x14ac:dyDescent="0.25">
      <c r="C26" s="61"/>
      <c r="D26" s="154" t="s">
        <v>26</v>
      </c>
      <c r="E26" s="155"/>
      <c r="F26" s="34" t="s">
        <v>48</v>
      </c>
      <c r="G26" s="125">
        <v>1053886348</v>
      </c>
      <c r="H26" s="126"/>
      <c r="I26" s="21">
        <v>155318270.83000001</v>
      </c>
      <c r="J26" s="119">
        <f t="shared" si="0"/>
        <v>0.14737667977648006</v>
      </c>
      <c r="K26" s="120"/>
      <c r="L26" s="24"/>
      <c r="M26" s="48" t="s">
        <v>69</v>
      </c>
      <c r="N26" s="49"/>
      <c r="O26" s="49"/>
      <c r="P26" s="49"/>
      <c r="Q26" s="50"/>
    </row>
    <row r="27" spans="3:22" ht="25.5" x14ac:dyDescent="0.25">
      <c r="C27" s="61"/>
      <c r="D27" s="154" t="s">
        <v>27</v>
      </c>
      <c r="E27" s="155"/>
      <c r="F27" s="33" t="s">
        <v>49</v>
      </c>
      <c r="G27" s="125">
        <v>88752000</v>
      </c>
      <c r="H27" s="126"/>
      <c r="I27" s="21">
        <v>9784496.3200000003</v>
      </c>
      <c r="J27" s="119">
        <f t="shared" si="0"/>
        <v>0.11024536145664324</v>
      </c>
      <c r="K27" s="120"/>
      <c r="L27" s="24"/>
      <c r="M27" s="54"/>
      <c r="N27" s="55"/>
      <c r="O27" s="55"/>
      <c r="P27" s="55"/>
      <c r="Q27" s="56"/>
    </row>
    <row r="28" spans="3:22" ht="44.25" customHeight="1" x14ac:dyDescent="0.25">
      <c r="C28" s="61"/>
      <c r="D28" s="154" t="s">
        <v>28</v>
      </c>
      <c r="E28" s="155"/>
      <c r="F28" s="34" t="s">
        <v>50</v>
      </c>
      <c r="G28" s="125">
        <v>90469420</v>
      </c>
      <c r="H28" s="126"/>
      <c r="I28" s="21">
        <v>18182253.719999999</v>
      </c>
      <c r="J28" s="119">
        <f t="shared" si="0"/>
        <v>0.20097679105271149</v>
      </c>
      <c r="K28" s="120"/>
      <c r="L28" s="24"/>
      <c r="M28" s="57"/>
      <c r="N28" s="58"/>
      <c r="O28" s="58"/>
      <c r="P28" s="58"/>
      <c r="Q28" s="59"/>
    </row>
    <row r="29" spans="3:22" ht="57.75" customHeight="1" x14ac:dyDescent="0.25">
      <c r="C29" s="61"/>
      <c r="D29" s="154" t="s">
        <v>29</v>
      </c>
      <c r="E29" s="155"/>
      <c r="F29" s="35" t="s">
        <v>52</v>
      </c>
      <c r="G29" s="125">
        <v>28000000</v>
      </c>
      <c r="H29" s="126"/>
      <c r="I29" s="21">
        <v>5709260.6299999999</v>
      </c>
      <c r="J29" s="119">
        <f t="shared" si="0"/>
        <v>0.20390216535714284</v>
      </c>
      <c r="K29" s="120"/>
      <c r="L29" s="24"/>
      <c r="M29" s="48" t="s">
        <v>72</v>
      </c>
      <c r="N29" s="49"/>
      <c r="O29" s="49"/>
      <c r="P29" s="49"/>
      <c r="Q29" s="50"/>
    </row>
    <row r="30" spans="3:22" ht="66" customHeight="1" thickBot="1" x14ac:dyDescent="0.3">
      <c r="C30" s="62"/>
      <c r="D30" s="156" t="s">
        <v>30</v>
      </c>
      <c r="E30" s="157"/>
      <c r="F30" s="36" t="s">
        <v>51</v>
      </c>
      <c r="G30" s="129">
        <v>4550000</v>
      </c>
      <c r="H30" s="130"/>
      <c r="I30" s="22">
        <v>0</v>
      </c>
      <c r="J30" s="121">
        <f t="shared" si="0"/>
        <v>0</v>
      </c>
      <c r="K30" s="122"/>
      <c r="L30" s="24"/>
      <c r="M30" s="51"/>
      <c r="N30" s="52"/>
      <c r="O30" s="52"/>
      <c r="P30" s="52"/>
      <c r="Q30" s="53"/>
    </row>
    <row r="31" spans="3:22" ht="8.25" customHeight="1" x14ac:dyDescent="0.25"/>
    <row r="32" spans="3:22" ht="53.25" customHeight="1" x14ac:dyDescent="0.25">
      <c r="I32" s="28"/>
      <c r="M32" s="43"/>
      <c r="N32" s="43"/>
      <c r="O32" s="43"/>
      <c r="P32" s="43"/>
    </row>
    <row r="33" spans="9:17" x14ac:dyDescent="0.25">
      <c r="I33" s="29"/>
    </row>
    <row r="35" spans="9:17" x14ac:dyDescent="0.25">
      <c r="M35" s="44"/>
      <c r="N35" s="44"/>
      <c r="O35" s="44"/>
      <c r="P35" s="44"/>
      <c r="Q35" s="44"/>
    </row>
    <row r="36" spans="9:17" x14ac:dyDescent="0.25">
      <c r="M36" s="44"/>
      <c r="N36" s="44"/>
      <c r="O36" s="44"/>
      <c r="P36" s="44"/>
      <c r="Q36" s="44"/>
    </row>
    <row r="37" spans="9:17" ht="63" customHeight="1" x14ac:dyDescent="0.25">
      <c r="M37" s="44"/>
      <c r="N37" s="44"/>
      <c r="O37" s="44"/>
      <c r="P37" s="44"/>
      <c r="Q37" s="44"/>
    </row>
  </sheetData>
  <mergeCells count="83">
    <mergeCell ref="D28:E28"/>
    <mergeCell ref="D29:E29"/>
    <mergeCell ref="D30:E30"/>
    <mergeCell ref="D23:E23"/>
    <mergeCell ref="D24:E24"/>
    <mergeCell ref="D25:E25"/>
    <mergeCell ref="D26:E26"/>
    <mergeCell ref="D27:E27"/>
    <mergeCell ref="U11:U13"/>
    <mergeCell ref="M9:M13"/>
    <mergeCell ref="N9:N13"/>
    <mergeCell ref="Q9:Q10"/>
    <mergeCell ref="P9:P10"/>
    <mergeCell ref="Q11:Q13"/>
    <mergeCell ref="P11:P13"/>
    <mergeCell ref="T11:T13"/>
    <mergeCell ref="J24:K24"/>
    <mergeCell ref="J25:K25"/>
    <mergeCell ref="I11:J11"/>
    <mergeCell ref="I12:J12"/>
    <mergeCell ref="I13:J13"/>
    <mergeCell ref="I14:J14"/>
    <mergeCell ref="I20:J20"/>
    <mergeCell ref="Q14:Q15"/>
    <mergeCell ref="P14:P15"/>
    <mergeCell ref="I16:J17"/>
    <mergeCell ref="I18:J18"/>
    <mergeCell ref="I19:J19"/>
    <mergeCell ref="J29:K29"/>
    <mergeCell ref="J30:K30"/>
    <mergeCell ref="G22:H22"/>
    <mergeCell ref="G25:H25"/>
    <mergeCell ref="G24:H24"/>
    <mergeCell ref="G23:H23"/>
    <mergeCell ref="G26:H26"/>
    <mergeCell ref="G27:H27"/>
    <mergeCell ref="G28:H28"/>
    <mergeCell ref="G29:H29"/>
    <mergeCell ref="G30:H30"/>
    <mergeCell ref="J26:K26"/>
    <mergeCell ref="J27:K27"/>
    <mergeCell ref="J28:K28"/>
    <mergeCell ref="J22:K22"/>
    <mergeCell ref="J23:K23"/>
    <mergeCell ref="C3:Q3"/>
    <mergeCell ref="C5:Q5"/>
    <mergeCell ref="M8:N8"/>
    <mergeCell ref="P8:Q8"/>
    <mergeCell ref="C4:Q4"/>
    <mergeCell ref="C11:C13"/>
    <mergeCell ref="F8:G8"/>
    <mergeCell ref="C8:D8"/>
    <mergeCell ref="I8:K8"/>
    <mergeCell ref="G11:G13"/>
    <mergeCell ref="F11:F13"/>
    <mergeCell ref="D11:D13"/>
    <mergeCell ref="G9:G10"/>
    <mergeCell ref="F9:F10"/>
    <mergeCell ref="D9:D10"/>
    <mergeCell ref="C9:C10"/>
    <mergeCell ref="I9:J9"/>
    <mergeCell ref="I10:J10"/>
    <mergeCell ref="C23:C30"/>
    <mergeCell ref="C19:C20"/>
    <mergeCell ref="D19:D20"/>
    <mergeCell ref="F19:G20"/>
    <mergeCell ref="M14:N20"/>
    <mergeCell ref="G14:G15"/>
    <mergeCell ref="F14:F15"/>
    <mergeCell ref="C14:C15"/>
    <mergeCell ref="K16:K17"/>
    <mergeCell ref="D14:D15"/>
    <mergeCell ref="D16:D17"/>
    <mergeCell ref="C16:C17"/>
    <mergeCell ref="I15:K15"/>
    <mergeCell ref="M23:Q23"/>
    <mergeCell ref="M22:Q22"/>
    <mergeCell ref="M25:Q25"/>
    <mergeCell ref="M32:P32"/>
    <mergeCell ref="M35:Q37"/>
    <mergeCell ref="M24:Q24"/>
    <mergeCell ref="M29:Q30"/>
    <mergeCell ref="M26:Q28"/>
  </mergeCells>
  <printOptions horizontalCentered="1"/>
  <pageMargins left="0.23622047244094491" right="0.23622047244094491" top="0.59055118110236227" bottom="0.59055118110236227" header="0.31496062992125984" footer="0.31496062992125984"/>
  <pageSetup paperSize="14" scale="4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12B19548-EF62-4441-AC26-B10FF5F55CB8}">
  <ds:schemaRefs>
    <ds:schemaRef ds:uri="http://purl.org/dc/elements/1.1/"/>
    <ds:schemaRef ds:uri="http://schemas.microsoft.com/office/infopath/2007/PartnerControls"/>
    <ds:schemaRef ds:uri="http://schemas.openxmlformats.org/package/2006/metadata/core-properties"/>
    <ds:schemaRef ds:uri="2de3127d-b50e-4c29-b846-9213acea4d89"/>
    <ds:schemaRef ds:uri="http://purl.org/dc/terms/"/>
    <ds:schemaRef ds:uri="http://schemas.microsoft.com/office/2006/documentManagement/types"/>
    <ds:schemaRef ds:uri="http://purl.org/dc/dcmitype/"/>
    <ds:schemaRef ds:uri="efcf9931-6988-4c26-989d-90fd7d9d617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Tablero</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Angel Oscar Fernando Martinez Bermejo</cp:lastModifiedBy>
  <cp:lastPrinted>2024-02-09T20:59:09Z</cp:lastPrinted>
  <dcterms:created xsi:type="dcterms:W3CDTF">2023-02-11T22:01:01Z</dcterms:created>
  <dcterms:modified xsi:type="dcterms:W3CDTF">2024-04-10T20:16:29Z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